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115" windowHeight="7485"/>
  </bookViews>
  <sheets>
    <sheet name="แบบประเมิน" sheetId="5" r:id="rId1"/>
    <sheet name="ข้อมูล" sheetId="3" state="hidden" r:id="rId2"/>
    <sheet name="รายงาน" sheetId="2" r:id="rId3"/>
  </sheets>
  <definedNames>
    <definedName name="_xlnm.Print_Titles" localSheetId="2">รายงาน!$3:$3</definedName>
  </definedNames>
  <calcPr calcId="125725"/>
</workbook>
</file>

<file path=xl/calcChain.xml><?xml version="1.0" encoding="utf-8"?>
<calcChain xmlns="http://schemas.openxmlformats.org/spreadsheetml/2006/main">
  <c r="C6" i="2"/>
  <c r="A1"/>
  <c r="A2"/>
  <c r="B29" i="5"/>
  <c r="C24"/>
  <c r="C17" l="1"/>
  <c r="B43" i="3" s="1"/>
  <c r="B86"/>
  <c r="H86" s="1"/>
  <c r="C25" i="2" s="1"/>
  <c r="B81" i="3"/>
  <c r="H81" s="1"/>
  <c r="C24" i="2" s="1"/>
  <c r="B77" i="3"/>
  <c r="I77" s="1"/>
  <c r="D23" i="2" s="1"/>
  <c r="B73" i="3"/>
  <c r="H73" s="1"/>
  <c r="C22" i="2" s="1"/>
  <c r="B67" i="3"/>
  <c r="B62"/>
  <c r="B57"/>
  <c r="B52"/>
  <c r="B47"/>
  <c r="B39"/>
  <c r="B36"/>
  <c r="I36" s="1"/>
  <c r="D13" i="2" s="1"/>
  <c r="B32" i="3"/>
  <c r="B28"/>
  <c r="B24"/>
  <c r="B20"/>
  <c r="H20" s="1"/>
  <c r="C9" i="2" s="1"/>
  <c r="B15" i="3"/>
  <c r="B11"/>
  <c r="B7"/>
  <c r="B72"/>
  <c r="C10" i="5"/>
  <c r="B19" i="3" s="1"/>
  <c r="C6" i="5"/>
  <c r="B24"/>
  <c r="B17"/>
  <c r="B10"/>
  <c r="B6"/>
  <c r="C72" i="3"/>
  <c r="D72"/>
  <c r="E72"/>
  <c r="F72"/>
  <c r="C43"/>
  <c r="D43"/>
  <c r="E43"/>
  <c r="F43"/>
  <c r="C19"/>
  <c r="D19"/>
  <c r="E19"/>
  <c r="F19"/>
  <c r="C6"/>
  <c r="D6"/>
  <c r="E6"/>
  <c r="F6"/>
  <c r="I67" l="1"/>
  <c r="D20" i="2" s="1"/>
  <c r="H67" i="3"/>
  <c r="C20" i="2" s="1"/>
  <c r="H57" i="3"/>
  <c r="C18" i="2" s="1"/>
  <c r="I57" i="3"/>
  <c r="D18" i="2" s="1"/>
  <c r="H52" i="3"/>
  <c r="C17" i="2" s="1"/>
  <c r="I52" i="3"/>
  <c r="D17" i="2" s="1"/>
  <c r="H62" i="3"/>
  <c r="C19" i="2" s="1"/>
  <c r="I62" i="3"/>
  <c r="D19" i="2" s="1"/>
  <c r="I47" i="3"/>
  <c r="D16" i="2" s="1"/>
  <c r="H47" i="3"/>
  <c r="C16" i="2" s="1"/>
  <c r="H32" i="3"/>
  <c r="C12" i="2" s="1"/>
  <c r="I32" i="3"/>
  <c r="D12" i="2" s="1"/>
  <c r="I28" i="3"/>
  <c r="D11" i="2" s="1"/>
  <c r="H28" i="3"/>
  <c r="C11" i="2" s="1"/>
  <c r="H24" i="3"/>
  <c r="C10" i="2" s="1"/>
  <c r="I24" i="3"/>
  <c r="D10" i="2" s="1"/>
  <c r="I39" i="3"/>
  <c r="D14" i="2" s="1"/>
  <c r="H39" i="3"/>
  <c r="C14" i="2" s="1"/>
  <c r="B6" i="3"/>
  <c r="C29" i="5"/>
  <c r="I86" i="3"/>
  <c r="D25" i="2" s="1"/>
  <c r="I81" i="3"/>
  <c r="D24" i="2" s="1"/>
  <c r="H77" i="3"/>
  <c r="C23" i="2" s="1"/>
  <c r="I73" i="3"/>
  <c r="D22" i="2" s="1"/>
  <c r="H36" i="3"/>
  <c r="C13" i="2" s="1"/>
  <c r="I20" i="3"/>
  <c r="D9" i="2" s="1"/>
  <c r="I15" i="3"/>
  <c r="D7" i="2" s="1"/>
  <c r="H15" i="3"/>
  <c r="C7" i="2" s="1"/>
  <c r="I11" i="3"/>
  <c r="D6" i="2" s="1"/>
  <c r="I7" i="3"/>
  <c r="D5" i="2" s="1"/>
  <c r="H11" i="3"/>
  <c r="H7"/>
  <c r="C5" i="2" s="1"/>
</calcChain>
</file>

<file path=xl/comments1.xml><?xml version="1.0" encoding="utf-8"?>
<comments xmlns="http://schemas.openxmlformats.org/spreadsheetml/2006/main">
  <authors>
    <author>itd</author>
  </authors>
  <commentList>
    <comment ref="C16" authorId="0">
      <text>
        <r>
          <rPr>
            <sz val="14"/>
            <color indexed="81"/>
            <rFont val="TH SarabunPSK"/>
            <family val="2"/>
          </rPr>
          <t>กรณีที่ไม่มีลูกหนี้เงินให้กู้ระยะสั้นถึงกำหนดชำระ/หรือไม่ดำเนินธุรกิจสินเชื่อ คะแนนส่วนนี้จะไปรวมกับอัตราส่วนทุนหมุนเวียน (เป็น 7 คะแนนเต็ม)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<sst xmlns="http://schemas.openxmlformats.org/spreadsheetml/2006/main" count="237" uniqueCount="158">
  <si>
    <t>แนวทางการส่งเสริม</t>
  </si>
  <si>
    <t>คะแนนที่ได้</t>
  </si>
  <si>
    <t>ผลการวิเคราะห์</t>
  </si>
  <si>
    <t>มิติที่ 1 ความสามารถในการให้บริการสมาชิก (3 ตัวชี้วัด)</t>
  </si>
  <si>
    <t>มิติที่ 2 ประสิทธิภาพในการดำเนินธุรกิจ (6 ตัวชี้วัด)</t>
  </si>
  <si>
    <t>อัตราส่วนหนี้สินต่อทุน</t>
  </si>
  <si>
    <t xml:space="preserve">อัตราส่วนทุนสำรองต่อสินทรัพย์ </t>
  </si>
  <si>
    <t xml:space="preserve">อัตราผลตอบแทนต่อสินทรัพย์ </t>
  </si>
  <si>
    <t>อัตราค่าใช้จ่ายดำเนินงานต่อกำไรก่อนหักค่าใช้จ่ายดำเนินงาน</t>
  </si>
  <si>
    <t>อัตราส่วนทุนหมุนเวียน</t>
  </si>
  <si>
    <t>อัตราลูกหนี้ระยะสั้นที่ชำระหนี้ได้ตามกำหนด</t>
  </si>
  <si>
    <t>มิติที่ 3 ประสิทธิภาพในการจัดการองค์กร (5 ตัวชี้วัด)</t>
  </si>
  <si>
    <t>ผลการประเมินสภาพแวดล้อมการควบคุม</t>
  </si>
  <si>
    <t>ผลการประเมินความเสี่ยงและกิจกรรมควบคุม</t>
  </si>
  <si>
    <t>ผลการประเมินระบบข้อมูลสารสนเทศและการสื่อสาร</t>
  </si>
  <si>
    <t>ผลการประเมินระบบการติดตามและประเมินผล</t>
  </si>
  <si>
    <t>มิติที่ 4 ประสิทธิภาพของการบริหารงาน (4 ตัวชี้วัด)</t>
  </si>
  <si>
    <t>คะแนนเต็ม</t>
  </si>
  <si>
    <t>เป้าหมาย</t>
  </si>
  <si>
    <t>ผลสำเร็จ</t>
  </si>
  <si>
    <t>ร้อยละ 71-80</t>
  </si>
  <si>
    <t>มากกว่าร้อยละ 80</t>
  </si>
  <si>
    <t xml:space="preserve">ทุนสำรอง = 0 </t>
  </si>
  <si>
    <t>กำไรขาดทุนจากการดำเนินงาน = 0 หรือติดลบ</t>
  </si>
  <si>
    <t>กำไร = 0 หรือ กำไรติดลบ</t>
  </si>
  <si>
    <t>ไม่มีระดับการควบคุมภายใน/ไม่มีการควบคุมในเรื่องนั้น ๆ</t>
  </si>
  <si>
    <t>ระดับการควบคุมภายในที่ยังไม่ดีเพียงพอ ต้องปรับปรุง</t>
  </si>
  <si>
    <t>มีระดับการควบคุมภายในที่ดีพอสมควร แต่ยังมีข้อบกพร่องอยู่บ้าง</t>
  </si>
  <si>
    <t>ตรวจพบข้อบกพร่อง/ยังไม่เริ่มดำเนินการแก้ไข</t>
  </si>
  <si>
    <t>อยู่ระหว่างดำเนินการแก้ไข รวมถึงกรณีไม่ชำระคืนตามเงื่อนไข</t>
  </si>
  <si>
    <t>เสร็จต้องติดตาม โดยชำระคืนตามเงื่อนไข</t>
  </si>
  <si>
    <t>ไม่มีข้อบกพร่อง/ แก้ไขข้อบกพร่องแล้วเสร็จสมบูรณ์ทุกกรณี</t>
  </si>
  <si>
    <t>1. ติดตามเร่งรัดลูกหนี้ก่อนครบกำหนด และมีแผนปฏิบัติการเร่งรัดหนี้สิน
2. ส่งเสริมอาชีพสมาชิก
3. ถ้ามากกว่าร้อยละ 90 จะอยู่ในเกณฑ์ดี</t>
  </si>
  <si>
    <t>มีระดับการควบคุมภายในที่ดี</t>
  </si>
  <si>
    <t>2.1 อัตราส่วนหนี้สินต่อทุน</t>
  </si>
  <si>
    <t>2.2 อัตราส่วนทุนสำรองต่อสินทรัพย์</t>
  </si>
  <si>
    <t xml:space="preserve">2.3 อัตราผลตอบแทนต่อสินทรัพย์ </t>
  </si>
  <si>
    <t>2.4 อัตราค่าใช้จ่ายดำเนินงานต่อกำไรก่อนหักค่าใช้จ่ายดำเนินงาน</t>
  </si>
  <si>
    <t>2.5 อัตราส่วนทุนหมุนเวียน</t>
  </si>
  <si>
    <t>2.6 อัตราลูกหนี้ระยะสั้นที่ชำระหนี้ได้ตามกำหนด</t>
  </si>
  <si>
    <t>เกณฑ์คะแนน</t>
  </si>
  <si>
    <t>ไม่มีธุรกิจ</t>
  </si>
  <si>
    <t>มิติที่ 4 ประสิทธิภาพของการบริหาร (4 ตัวชี้วัด)</t>
  </si>
  <si>
    <t xml:space="preserve">มิติที่ 1 ความสามารถในการให้บริการสมาชิก </t>
  </si>
  <si>
    <t xml:space="preserve">2.1 อัตราส่วนหนี้สินต่อทุน </t>
  </si>
  <si>
    <t xml:space="preserve">2.2 อัตราส่วนทุนสำรองต่อสินทรัพย์ </t>
  </si>
  <si>
    <t>2.3 อัตราผลตอบแทนต่อสินทรัพย์</t>
  </si>
  <si>
    <t xml:space="preserve">2.4 อัตราค่าใช้จ่ายดำเนินงานต่อกำไรก่อนหักค่าใช้จ่ายดำเนินงาน </t>
  </si>
  <si>
    <t xml:space="preserve">2.5 อัตราส่วนทุนหมุนเวียน </t>
  </si>
  <si>
    <t xml:space="preserve">2.6 อัตราลูกหนี้ระยะสั้นที่ชำระหนี้ได้ตามกำหนด </t>
  </si>
  <si>
    <t xml:space="preserve">มิติที่ 2 ประสิทธิภาพในการดำเนินธุรกิจ </t>
  </si>
  <si>
    <t xml:space="preserve">มิติที่ 3 ประสิทธิภาพในการจัดการองค์กร </t>
  </si>
  <si>
    <t xml:space="preserve">มิติที่ 4 ประสิทธิภาพของการบริหารงาน </t>
  </si>
  <si>
    <t>ตัวชี้วัดความเข้มแข็ง</t>
  </si>
  <si>
    <t>ข้อมูลการส่งเสริม</t>
  </si>
  <si>
    <t xml:space="preserve">น้อยกว่าร้อยละ 1.5 ควรปรับปรุง </t>
  </si>
  <si>
    <t xml:space="preserve">ร้อยละ 1.5 – 3 พอใช้ </t>
  </si>
  <si>
    <t xml:space="preserve">มากกว่าร้อยละ 3 ดี </t>
  </si>
  <si>
    <t xml:space="preserve">น้อยกว่าร้อยละ 60 ควรปรับปรุง </t>
  </si>
  <si>
    <t xml:space="preserve">ร้อยละ 60 - 90 พอใช้ </t>
  </si>
  <si>
    <t xml:space="preserve">มากกว่าร้อยละ 90 ดี </t>
  </si>
  <si>
    <t>-</t>
  </si>
  <si>
    <t>ไม่ได้ประเมินแบบภาพรวม</t>
  </si>
  <si>
    <t>&lt;&lt;&lt; ใส่คะแนนที่ได้ (ช่องสีขาว)</t>
  </si>
  <si>
    <t>พัฒนาโดย : กลุ่มส่งเสริมและพัฒนาธุรกิจสหกรณ์ สำนักงานสหกรณ์จังหวัดพัทลุง</t>
  </si>
  <si>
    <t>ผลการประเมินความเข้มแข็งกลุ่มเกษตรกร ประจำปี พ.ศ. 2566</t>
  </si>
  <si>
    <t>&lt;&lt;&lt; ใส่ชื่อกลุ่มเกษตรกร</t>
  </si>
  <si>
    <t>1.1 อัตราส่วนของสมาชิกที่มีส่วนร่วมในการดำเนินธุรกิจกับกลุ่มเกษตรกร</t>
  </si>
  <si>
    <t>1.2 ผลการดำเนินงานในรอบสองปีบัญชีย้อนหลัง กลุ่มเกษตรกรต้องมีการจัดสรรกำไรสุทธิและจ่ายเงินปันผล/เงินเฉลี่ยคืนให้กับสมาชิก</t>
  </si>
  <si>
    <t xml:space="preserve">1.3 จำนวนประเภทธุรกิจที่กลุ่มเกษตรกรดำเนินงาน </t>
  </si>
  <si>
    <t xml:space="preserve">3.1 ผลการประเมินสภาพแวดล้อมการควบคุม </t>
  </si>
  <si>
    <t xml:space="preserve">3.2 ผลการประเมินความเสี่ยงและกิจกรรมควบคุม </t>
  </si>
  <si>
    <t xml:space="preserve">3.3 ผลการประเมินระบบข้อมูลสารสนเทศและการสื่อสาร </t>
  </si>
  <si>
    <t xml:space="preserve">3.4 ผลการประเมินระบบการติดตามและประเมินผล </t>
  </si>
  <si>
    <t>แบบภาพรวม (สำหรับกลุ่มเกษตรกรที่ไม่เข้าหลักเกณฑ์ใช้แบบมาตรฐาน)</t>
  </si>
  <si>
    <t>4.1 ผลการดำเนินงานของกลุ่มเกษตรกรต้องไม่มีการฝ่าฝืนระเบียบ คำสั่งนายทะเบียน ข้อกฎหมาย</t>
  </si>
  <si>
    <t>4.2 ผลการดำเนินงานในรอบปีบัญชีสุดท้าย กลุ่มเกษตรกรจัดทำงบการเงินตามรอบปีบัญชีของกลุ่มเกษตรกร</t>
  </si>
  <si>
    <t>4.3 ผลการดำเนินงานในรอบปีบัญชีสุดท้าย กลุ่มเกษตรกรจัดประชุมใหญ่สามัญประจำปีภายในกำหนด 150 วัน ตามกฎหมาย</t>
  </si>
  <si>
    <t xml:space="preserve">4.4 กลุ่มเกษตรกรจัดจ้างเจ้าหน้าที่ปฏิบัติงานประจำรับผิดชอบดำเนินงานและธุรกิจของกลุ่มเกษตรกร </t>
  </si>
  <si>
    <t>น้อยกว่าร้อยละ 60</t>
  </si>
  <si>
    <t>1. สำรวจความต้องการของสมาชิกเกี่ยวกับธุรกิจของกลุ่มเกษตรกร
2. สร้างศรัทธาแก่สมาชิกโดยให้ความช่วยเหลือสมาชิกที่เดือดร้อน
3. เพิ่มธุรกิจใหม่ให้สอดคล้องกับความต้องการของสมาชิก
4. ส่งเสริมให้สมาชิกมีส่วนร่วมมากกว่าร้อยละ 80</t>
  </si>
  <si>
    <t>ร้อยละ 60 - 70</t>
  </si>
  <si>
    <t>แนะนำให้กลุ่มเกษตรกรรักษามาตรฐานไว้</t>
  </si>
  <si>
    <t>ผลการดำเนินงานในรอบสองปีบัญชีย้อนหลัง กลุ่มเกษตรกรไม่มีกำไร หรือมีกำไรแต่ไม่จัดสรรเงินปันผลหรือเฉลี่ยคืน</t>
  </si>
  <si>
    <t>(1) ผลการดำเนินงานในรอบสองปีบัญชีย้อนหลัง
- รอบบัญชีปีที่ประเมินปีที่แล้ว (รอบปีบัญชีที่ 1)  มีการจัดสรรกำไรสุทธิและจ่ายเงินปันผลหรือเฉลี่ยคืนให้กับสมาชิก 
- รอบบัญชีปีที่ประเมิน (รอบปีบัญชีที่ 2) ไม่มีการจัดสรรกำไรสุทธิและจ่ายเงินปันผลหรือเฉลี่ยคืนให้กับสมาชิก 
(2) ผลการดำเนินงานในรอบสองปีบัญชีย้อนหลัง ปีใดปีหนึ่งไม่มีกำไร หรือมีกำไรแต่ไม่จัดสรรเงินปันผลหรือเฉลี่ยคืน เพราะมีข้อยกเว้น หรือ
(3) ผลการดำเนินงานในรอบสองปีบัญชีย้อนหลังไม่มีกำไร หรือ 
มีกำไรแต่ไม่จัดสรรเงินปันผลหรือเฉลี่ยคืน เพราะมีข้อยกเว้น*</t>
  </si>
  <si>
    <t xml:space="preserve">ผลการดำเนินงานในรอบสองปีบัญชีย้อนหลัง
- รอบบัญชีปีที่ประเมินปีที่แล้ว (รอบปีบัญชีที่ 1) ไม่มีการจัดสรรกำไรสุทธิและจ่ายเงินปันผลหรือเฉลี่ยคืนให้กับสมาชิก  
- รอบบัญชีปีที่ประเมิน (รอบปีบัญชีที่ 2) มีการจัดสรรกำไรสุทธิและจ่ายเงินปันผลหรือเฉลี่ยคืนให้กับสมาชิก </t>
  </si>
  <si>
    <t>ผลการดำเนินงานในรอบสองปีบัญชีย้อนหลังกลุ่มเกษตรกร
มีการจัดสรรกำไรสุทธิและจ่ายเงินปันผลหรือเฉลี่ยคืนให้กับสมาชิก</t>
  </si>
  <si>
    <t>1.3 จำนวนประเภทธุรกิจที่กลุ่มเกษตรกรดำเนินงาน</t>
  </si>
  <si>
    <t>ไม่ดำเนินธุรกิจ</t>
  </si>
  <si>
    <t>1 ประเภท</t>
  </si>
  <si>
    <t xml:space="preserve">2 ประเภท </t>
  </si>
  <si>
    <t>ทุนของกลุ่มเกษตรกรติดลบ/ทุนของกลุ่มเกษตรกร = 0</t>
  </si>
  <si>
    <t>มากกว่าร้อยละ 1 ควรปรับปรุง</t>
  </si>
  <si>
    <t xml:space="preserve">ร้อยละ 0.5 - 1 พอใช้ </t>
  </si>
  <si>
    <t xml:space="preserve">น้อยกว่าร้อยละ 0.5 ดี </t>
  </si>
  <si>
    <t xml:space="preserve">น้อยกว่าร้อยละ 0.15 ควรปรับปรุง </t>
  </si>
  <si>
    <t xml:space="preserve">ร้อยละ 0.15 – 0.25 พอใช้ </t>
  </si>
  <si>
    <t xml:space="preserve">มากกว่าร้อยละ 0.25 ดี </t>
  </si>
  <si>
    <t xml:space="preserve">มากกว่าร้อยละ 70 ควรปรับปรุง </t>
  </si>
  <si>
    <t xml:space="preserve">ร้อยละ 50 - 70 พอใช้ </t>
  </si>
  <si>
    <t xml:space="preserve">น้อยกว่าร้อยละ 50 ดี </t>
  </si>
  <si>
    <t xml:space="preserve">น้อยกว่าร้อยละ 0.5 ควรปรับปรุง </t>
  </si>
  <si>
    <t xml:space="preserve">ร้อยละ 0.5 – 1 พอใช้ </t>
  </si>
  <si>
    <t xml:space="preserve">มากกว่าร้อยละ 1 ดี </t>
  </si>
  <si>
    <t>ไม่ได้รับชำระหนี้/ไม่มีธุรกิจ</t>
  </si>
  <si>
    <t>3.1 ผลการประเมินสภาพแวดล้อมการควบคุม</t>
  </si>
  <si>
    <t>3.2 ผลการประเมินความเสี่ยงและกิจกรรมควบคุม</t>
  </si>
  <si>
    <t>3.3 ผลการประเมินระบบข้อมูลสารสนเทศและการสื่อสาร</t>
  </si>
  <si>
    <t>3.4 ผลการประเมินระบบการติดตามและประเมินผล</t>
  </si>
  <si>
    <t>แบบภาพรวม สำหรับกลุ่มเกษตรกรที่ไม่เข้าหลักเกณฑ์ใช้แบบมาตรฐาน</t>
  </si>
  <si>
    <t>กลุ่มเกษตรกรจัดทำงบการเงินไม่แล้วเสร็จ</t>
  </si>
  <si>
    <t>กลุ่มเกษตรกรจัดทำงบการเงินแล้วเสร็จและส่งให้ผู้สอบบัญชีรับตรวจได้ภายใน 90 วัน</t>
  </si>
  <si>
    <t>กลุ่มเกษตรกรจัดทำงบการเงินแล้วเสร็จและส่งให้ผู้สอบบัญชีรับตรวจได้ภายใน 60 วัน</t>
  </si>
  <si>
    <t>กลุ่มเกษตรกรจัดทำงบการเงินแล้วเสร็จและส่งให้ผู้สอบบัญชีรับตรวจได้ภายใน 30 วัน</t>
  </si>
  <si>
    <t>กลุ่มเกษตรกรไม่สามารถจัดประชุมใหญ่สามัญประจำปีได้ ภายใน 150 วันตามกฎหมาย</t>
  </si>
  <si>
    <t>กลุ่มเกษตรกรจัดทำงบการเงินแล้วเสร็จและส่งให้ผู้สอบบัญชีตรวจสอบและแสดงความเห็นต่องบการเงินแล้วนำเสนอเพื่ออนุมัติที่ประชุมใหญ่ของกลุ่มเกษตรกรภายใน 150 วัน</t>
  </si>
  <si>
    <t>ไม่มีการจัดจ้าง ไม่มีการมอบหมาย</t>
  </si>
  <si>
    <t>ไม่มีการจัดจ้าง แต่มีการมอบหมายคณะกรรมการดำเนินการหรือสมาชิกให้ปฏิบัติหน้าที่ประจำ แต่ยังไม่มีการปฏิบัติหน้าที่ตามที่ได้รับมอบหมาย</t>
  </si>
  <si>
    <t>จัดจ้างชั่วคราว/รวมกันจัดจ้างร่วมกับสหกรณ์หรือกลุ่มเกษตรกรอื่น/ มอบหมายกรรมการหรือสมาชิก</t>
  </si>
  <si>
    <t>จัดจ้างประจำ</t>
  </si>
  <si>
    <t>1. สำรวจความต้องการของสมาชิกเกี่ยวกับธุรกิจของกลุ่มเกษตรกร
2. สร้างศรัทธาแก่สมาชิกโดยให้ความช่วยเหลือสมาชิกที่เดือดร้อน
3. จัดกิจกรรมเพื่อจูงใจให้สมาชิกมาทำธุรกิจกับกลุ่มเกษตรกรเพิ่มขึ้น
4. ส่งเสริมให้สมาชิกมีส่วนร่วมมากกว่าร้อยละ 80</t>
  </si>
  <si>
    <t xml:space="preserve">1. ส่งเสริมให้กลุ่มเกษตรกรดำเนินงานให้มีกำไร
2. แนะนำให้กลุ่มเกษตรกรจัดสรรกำไรสุทธิและจ่ายเงินปันผล/เงินเฉลี่ยคืนให้กับสมาชิก
</t>
  </si>
  <si>
    <t>1. สำรวจความต้องการของสมาชิก
2. แนะนำให้กลุ่มเกษตรกรเพิ่มธุรกิจใหม่ที่สอดคล้องกับความต้องการของสมาชิก
3. แนะนำให้กลุ่มเกษตรกรจัดทำธุรกิจเงินรับฝากจากสมาชิก (หากยังไม่มี)
4. ความคาดหวังให้กลุ่มเกษตรกรดำเนินธุรกิจ 3 ประเภท</t>
  </si>
  <si>
    <t xml:space="preserve">1. แนะนำให้กลุ่มเกษตรกรมีการระดมทุนภายในให้มากขึ้น ลดการพึ่งพาเงินทุนจากภายนอก
2. แนะนำให้กลุ่มเกษตรกรจัดหาแหล่งเงินทุนที่มีดอกเบี้ยต่ำมาใช้เป็นทุนหมุนเวียนในการดำเนินธุรกิจของกลุ่มเกษตรกร
3. แนะนำให้กลุ่มเกษตรกรมีการวางแผน เตรียมการ เพื่อให้มีเงินทุนเพียงพอที่จะชำระหนี้
4. ถ้าน้อยกว่าร้อยละ 0.5 จะอยู่ในเกณฑ์ดี </t>
  </si>
  <si>
    <t>1. แนะนำให้กลุ่มเกษตรกรจัดสรรกำไรสุทธิเป็นทุนสำรองเพิ่มขึ้นและหรือสูงกว่าขั้นต่ำที่กฎหมายกำหนด
2. แนะนำให้กลุ่มเกษตรกรจัดทำแผนธุรกิจ เพิ่มรายได้และลดค่าใช้จ่าย
3. ถ้ามากกว่าร้อยละ 0.25 จะอยู่ในเกณฑ์ดี</t>
  </si>
  <si>
    <t>1. แนะนำให้กลุ่มเกษตรกรจัดทำแผนลดค่าใช้จ่าย/ต้นทุน เพื่อให้มีกำไรก่อนหักค่าใช้จ่ายดำเนินงานเพิ่มขึ้น
2. แนะนำให้กลุ่มเกษตรกรควบคุมค่าใช้จ่ายให้สอดคล้องกับปริมาณธุรกิจและแผนการดำเนินธุรกิจ
3. ถ้าน้อยกว่าร้อยละ 50 จะอยู่ในเกณฑ์ดี</t>
  </si>
  <si>
    <t xml:space="preserve">1. แนะนำให้กลุ่มเกษตรกรรักษา/เพิ่มสภาพคล่องทางการเงินไม่ให้ขาดสภาพคล่องเพื่อให้เพียงพอต่อการชำระหนี้ระยะสั้น
2. แนะนำให้กลุ่มเกษตรกรลงทุนอย่างเหมาะสมได้ผลตอบแทนสูง
3. ถ้ามากกว่าร้อยละ 1 จะอยู่ในเกณฑ์ดี
</t>
  </si>
  <si>
    <t>1. แนะนำให้กลุ่มเกษตรกรให้ความสำคัญในเรื่องการควบคุมภายในด้านความซื่อสัตย์และจริยธรรม คณะกรรมการดำเนินการ ฝ่ายจัดการ ผู้ตรวจสอบกิจการ นโยบายและการวางแผน โครงสร้างกลุ่มเกษตรกร การบริหารทรัพยากรบุคคล สภาพเศรษฐกิจและสภาพแวดล้อมทั่วไป
2. แนะนำให้กลุ่มเกษตรกรประมินตนเองตามแบบ RQ 2-3 ก่อนปิดบัญชีประจำปี</t>
  </si>
  <si>
    <t>1. แนะนำให้กลุ่มเกษตรกรจัดให้มีการควบคุมภายในเรื่องความเสี่ยงและกิจกรรมควบคุม
2. แนะนำให้กลุ่มเกษตรกรให้ความสำคัญในเรื่องการควบคุมภายในด้านการเงินการบัญชี ด้านธุรกิจ และควบคุมเรื่องเงินลงทุนในหลักทรัพย์ ที่ดินอาคารและอุปกรณ์ เจ้าหนี้เงินกู้ สมาชิก และทุนเรือนหุ้น
3. แนะนำให้กลุ่มเกษตรกรประมินตนเองตามแบบ RQ 2-3 ก่อนปิดบัญชีประจำปี</t>
  </si>
  <si>
    <t>1. แนะนำให้กลุ่มเกษตรกรให้ความสำคัญในเรื่องการควบคุมภายในด้านการเงินการบัญชี ด้านธุรกิจ และควบคุมเรื่องเงินลงทุนในหลักทรัพย์ ที่ดินอาคารและอุปกรณ์ เจ้าหนี้เงินกู้ สมาชิก และทุนเรือนหุ้น
2. แนะนำให้กลุ่มเกษตรกรประมินตนเองตามแบบ RQ 2-3 ก่อนปิดบัญชีประจำปี</t>
  </si>
  <si>
    <t>1. แนะนำให้กลุ่มเกษตรกรจัดให้มีการควบคุมภายในเรื่องระบบข้อมูลสารสนเทศและการสื่อสาร
2. แนะนำให้กลุ่มเกษตรกรให้ความสำคัญในเรื่องการควบคุมภายในด้านข้อมูลข่าวสาร ระบบสารสนเทศ และการป้องกันดูแลรักษาสารสนเทศ
3. แนะนำให้กลุ่มเกษตรกรประมินตนเองตามแบบ RQ 2-3 ก่อนปิดบัญชีประจำปี</t>
  </si>
  <si>
    <t>1. แนะนำให้กลุ่มเกษตรกรให้ความสำคัญในเรื่องการควบคุมภายในด้านข้อมูลข่าวสาร ระบบสารสนเทศ และการป้องกันดูแลรักษาสารสนเทศ
2. แนะนำให้กลุ่มเกษตรกรประมินตนเองตามแบบ RQ 2-3 ก่อนปิดบัญชีประจำปี</t>
  </si>
  <si>
    <t>1. แนะนำให้กลุ่มเกษตรกรจัดให้มีการควบคุมภายในเรื่องระบบการติดตามและประเมินผล
2. แนะนำให้กลุ่มเกษตรกรให้ความสำคัญในเรื่องการควบคุมภายในด้านรายงานผลการปฏิบัติงานของผู้ตรวจสอบกิจการ การประชุมคณะกรรมการและการบันทึกรายงานการประชุม การเปรียบเทียบแผนงานและผลงาน/งบประมาณ การแก้ปัญหาตามข้อสังเกตของผู้ตรวจสอบกิจการ/ผู้สอบบัญชี และการติดตามแก้ไขปัญหา
3. แนะนำให้กลุ่มเกษตรกรประมินตนเองตามแบบ RQ 2-3 ก่อนปิดบัญชีประจำปี</t>
  </si>
  <si>
    <t>1. แนะนำให้กลุ่มเกษตรกรให้ความสำคัญในเรื่องการควบคุมภายในด้านรายงานผลการปฏิบัติงานของผู้ตรวจสอบกิจการ การประชุมคณะกรรมการและการบันทึกรายงานการประชุม การเปรียบเทียบแผนงานและผลงาน/งบประมาณ การแก้ปัญหาตามข้อสังเกตของผู้ตรวจสอบกิจการ/ผู้สอบบัญชี และการติดตามแก้ไขปัญหา
2. แนะนำให้กลุ่มเกษตรกรประมินตนเองตามแบบ RQ 2-3 ก่อนปิดบัญชีประจำปี</t>
  </si>
  <si>
    <t>แนะนำให้กลุ่มเกษตรกรจัดให้มีการควบคุมภายในภายใต้เงื่อนไขทั้ง 3 ข้อ ดังนี้
1. แบ่งแยกหน้าที่ด้านการเงินการบัญชีออกจากกันและได้ปฏิบัติงานจริง
2. มีการจัดทำบัญชีให้ตรวจสอบได้
3. มีการกำหนดระเบียบการปฏิบัติงาน</t>
  </si>
  <si>
    <t>1. แนะนำให้กลุ่มเกษตรกรจัดให้มีการควบคุมภายในเรื่องสภาพแวดล้อมการควบคุม
2. แนะนำให้กลุ่มเกษตรกรให้ความสำคัญในเรื่องการควบคุมภายในด้านความซื่อสัตย์และจริยธรรม คณะกรรมการดำเนินการ ฝ่ายจัดการ ผู้ตรวจสอบกิจการ นโยบายและการวางแผน โครงสร้างสหกรณ์ การบริหารทรัพยากรบุคคล สภาพเศรษฐกิจและสภาพแวดล้อมทั่วไป
3. แนะนำให้กลุ่มเกษตรกรประมินตนเองตามแบบ RQ 2-3 ก่อนปิดบัญชีประจำปี</t>
  </si>
  <si>
    <t>1. แนะนำให้กลุ่มเกษตรกรดำเนินการแก้ไขข้อบกพร่องโดยเร็ว
2. แนะนำให้กลุ่มเกษตรกรจัดหาผู้รับผิดชอบ
3. เป้าหมายคือต้องไม่มีข้อบกพร่องหรือแก้ไขแล้วเสร็จสมบูรณ์ทุกกรณี</t>
  </si>
  <si>
    <t>1. แนะนำให้กลุ่มเกษตรกรติดตามการแก้ไขข้อบกพร่องโดยเคร่งครัด
3. เป้าหมายคือต้องไม่มีข้อบกพร่องหรือแก้ไขแล้วเสร็จสมบูรณ์ทุกกรณี</t>
  </si>
  <si>
    <t>1. แนะนำให้กลุ่มเกษตรกรบันทึกรายการบัญชีขั้นต้นและบัญชีแยกประเภทให้เป็นปัจจุบัน
2. แนะนำให้กลุ่มเกษตรกรจัดทำงบการเงินประจำปีส่งให้ผู้สอบบัญชีรับตรวจภายใน 30 วัน</t>
  </si>
  <si>
    <t>แนะนำให้กลุ่มเกษตรกรนำเสนองบการเงินที่ผ่านการตรวจสอบเสนอต่อที่ประชุมใหญ่สามัญประจำปีภายใน 150 วัน</t>
  </si>
  <si>
    <t>แนะนำให้กลุ่มเกษตรกรจัดจ้างเจ้าหน้าที่ปฏิบัติงานประจำรับผิดชอบดำเนินงานและธุรกิจของกลุ่มเกษตรกร</t>
  </si>
  <si>
    <t xml:space="preserve">อัตราส่วนของสมาชิกที่มีส่วนร่วมในการดำเนินธุรกิจกับกลุ่มเกษตรกร </t>
  </si>
  <si>
    <t>ผลการดำเนินงานในรอบสองปีบัญชีย้อนหลัง กลุ่มเกษตรกรต้องมีการจัดสรรกำไรสุทธิและจ่ายเงินปันผล/เงินเฉลี่ยคืนให้กับสมาชิก</t>
  </si>
  <si>
    <t>จำนวนประเภทธุรกิจที่กลุ่มเกษตรกรดำเนินงาน</t>
  </si>
  <si>
    <t xml:space="preserve">ผลการดำเนินงานของกลุ่มเกษตรกรต้องไม่มีการฝ่าฝืนระเบียบ คำสั่งนายทะเบียน 
ข้อกฎหมาย </t>
  </si>
  <si>
    <t>ผลการดำเนินงานในรอบปีบัญชีสุดท้าย กลุ่มเกษตรกรจัดทำงบการเงินตามรอบปีบัญชีของกลุ่มเกษตรกร</t>
  </si>
  <si>
    <t>ผลการดำเนินงานในรอบปีบัญชีสุดท้าย กลุ่มเกษตรกรจัดประชุมใหญ่สามัญประจำปีภายในกำหนด 150 วัน ตามกฎหมาย</t>
  </si>
  <si>
    <t xml:space="preserve">กลุ่มเกษตรกรจัดจ้างเจ้าหน้าที่ปฏิบัติงานประจำรับผิดชอบดำเนินงานและธุรกิจของกลุ่มเกษตรกร </t>
  </si>
  <si>
    <t>1. แนะนำให้กลุ่มเกษตรกรเพิ่มขีดความสามารถในการหากำไรจากสินทรัพย์ที่มีอยู่
2. แนะนำให้กลุ่มเกษตรกรพิจารณาถือสินทรัพย์ที่กลุ่มเกษตรกรได้เก็บไว้เพื่อดำรงสภาพคล่องประเภท เงินสด เงินฝากธนาคาร ให้เหลือเท่าที่จำเป็นเพียงพอต่อความมั่นคง และนำส่วนเกินไปลงทุนตามกฎหมาย ข้อบังคับและประกาศ คพช. ที่กำหนด เพื่อก่อให้เกิดรายได้เพิ่มขึ้น
3. ถ้ามากกว่าร้อยละ 3 จะอยู่ในเกณฑ์ดี</t>
  </si>
  <si>
    <t>ตัวชี้วัดความเข้มแข็งกลุ่มเกษตรกร</t>
  </si>
  <si>
    <t>แนวทางการส่งเสริมกลุ่มเกษตรกร</t>
  </si>
  <si>
    <t>มิติที่ 3 ประสิทธิภาพในการจัดการองค์กร (4 ตัวชี้วัด)</t>
  </si>
  <si>
    <t>มีระดับการควบคุมภายในที่ดีมาก</t>
  </si>
  <si>
    <t>มีระบบการควบคุมภายในที่ดีมาก</t>
  </si>
  <si>
    <t>โดยตั้งค่าที่หน้าแรก&gt;&gt;รูปแบบ&gt;&gt;ปรับความสูงของแถวพอดีอัตโนมัติ</t>
  </si>
  <si>
    <t>แนะนำให้ปรับความสูงของแถวพอดีอัตโนมัติก่อนสั่งพิมพ์</t>
  </si>
  <si>
    <t>มากกว่าหรือเท่ากับ 3 ประเภท</t>
  </si>
  <si>
    <t>กลุ่มเกษตรกร</t>
  </si>
</sst>
</file>

<file path=xl/styles.xml><?xml version="1.0" encoding="utf-8"?>
<styleSheet xmlns="http://schemas.openxmlformats.org/spreadsheetml/2006/main">
  <fonts count="16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b/>
      <sz val="16"/>
      <color rgb="FF008000"/>
      <name val="TH SarabunPSK"/>
      <family val="2"/>
    </font>
    <font>
      <sz val="16"/>
      <color rgb="FFFF0000"/>
      <name val="TH SarabunPSK"/>
      <family val="2"/>
    </font>
    <font>
      <sz val="9"/>
      <color indexed="81"/>
      <name val="Tahoma"/>
      <family val="2"/>
    </font>
    <font>
      <sz val="14"/>
      <color indexed="81"/>
      <name val="TH SarabunPSK"/>
      <family val="2"/>
    </font>
    <font>
      <b/>
      <sz val="18"/>
      <color theme="3" tint="-0.249977111117893"/>
      <name val="TH SarabunPSK"/>
      <family val="2"/>
    </font>
    <font>
      <b/>
      <sz val="16"/>
      <color rgb="FF002060"/>
      <name val="TH SarabunPSK"/>
      <family val="2"/>
    </font>
    <font>
      <b/>
      <sz val="20"/>
      <color theme="1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horizontal="center" vertical="top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horizontal="center" vertical="top" wrapText="1"/>
      <protection hidden="1"/>
    </xf>
    <xf numFmtId="0" fontId="1" fillId="0" borderId="0" xfId="0" applyFont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1" fillId="0" borderId="1" xfId="0" applyFont="1" applyBorder="1" applyAlignment="1" applyProtection="1">
      <alignment horizontal="left" vertical="top" wrapText="1"/>
      <protection hidden="1"/>
    </xf>
    <xf numFmtId="0" fontId="1" fillId="0" borderId="1" xfId="0" applyFont="1" applyBorder="1" applyAlignment="1" applyProtection="1">
      <alignment horizontal="center" vertical="top" wrapText="1"/>
      <protection hidden="1"/>
    </xf>
    <xf numFmtId="0" fontId="1" fillId="0" borderId="1" xfId="0" applyFont="1" applyBorder="1" applyAlignment="1" applyProtection="1">
      <alignment horizontal="center" vertical="top"/>
      <protection hidden="1"/>
    </xf>
    <xf numFmtId="0" fontId="1" fillId="0" borderId="1" xfId="0" applyFont="1" applyBorder="1" applyProtection="1"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1" fillId="0" borderId="1" xfId="0" applyFont="1" applyBorder="1" applyAlignment="1" applyProtection="1">
      <alignment vertical="top"/>
      <protection hidden="1"/>
    </xf>
    <xf numFmtId="0" fontId="1" fillId="0" borderId="1" xfId="0" applyFont="1" applyBorder="1" applyAlignment="1" applyProtection="1">
      <alignment vertical="top" wrapText="1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2" fillId="8" borderId="1" xfId="0" applyFont="1" applyFill="1" applyBorder="1" applyAlignment="1">
      <alignment wrapText="1"/>
    </xf>
    <xf numFmtId="0" fontId="2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wrapText="1"/>
    </xf>
    <xf numFmtId="0" fontId="2" fillId="9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Protection="1"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6" fillId="0" borderId="2" xfId="0" applyFont="1" applyBorder="1" applyAlignment="1" applyProtection="1">
      <alignment horizontal="center" vertical="top"/>
      <protection hidden="1"/>
    </xf>
    <xf numFmtId="0" fontId="6" fillId="0" borderId="3" xfId="0" applyFont="1" applyBorder="1" applyAlignment="1" applyProtection="1">
      <alignment vertical="top" wrapText="1"/>
      <protection hidden="1"/>
    </xf>
    <xf numFmtId="0" fontId="6" fillId="0" borderId="1" xfId="0" applyFont="1" applyBorder="1" applyAlignment="1" applyProtection="1">
      <alignment horizontal="left" vertical="top" wrapText="1"/>
      <protection hidden="1"/>
    </xf>
    <xf numFmtId="0" fontId="6" fillId="0" borderId="3" xfId="0" applyFont="1" applyBorder="1" applyAlignment="1" applyProtection="1">
      <alignment vertical="top"/>
      <protection hidden="1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vertical="top" wrapText="1"/>
    </xf>
    <xf numFmtId="0" fontId="1" fillId="11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2" fillId="0" borderId="5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top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vertical="top"/>
      <protection hidden="1"/>
    </xf>
    <xf numFmtId="0" fontId="1" fillId="0" borderId="1" xfId="0" applyFont="1" applyFill="1" applyBorder="1" applyAlignment="1" applyProtection="1">
      <alignment vertical="top" wrapText="1"/>
      <protection hidden="1"/>
    </xf>
    <xf numFmtId="0" fontId="15" fillId="8" borderId="1" xfId="0" applyFont="1" applyFill="1" applyBorder="1" applyAlignment="1">
      <alignment horizontal="center"/>
    </xf>
    <xf numFmtId="0" fontId="6" fillId="12" borderId="0" xfId="0" applyFont="1" applyFill="1" applyProtection="1">
      <protection hidden="1"/>
    </xf>
    <xf numFmtId="0" fontId="6" fillId="5" borderId="0" xfId="0" applyFont="1" applyFill="1" applyProtection="1">
      <protection hidden="1"/>
    </xf>
    <xf numFmtId="0" fontId="1" fillId="5" borderId="0" xfId="0" applyFont="1" applyFill="1" applyProtection="1">
      <protection hidden="1"/>
    </xf>
    <xf numFmtId="0" fontId="2" fillId="12" borderId="0" xfId="0" applyFont="1" applyFill="1" applyProtection="1">
      <protection hidden="1"/>
    </xf>
    <xf numFmtId="0" fontId="14" fillId="0" borderId="0" xfId="0" applyFont="1" applyAlignment="1">
      <alignment horizontal="left" wrapText="1"/>
    </xf>
    <xf numFmtId="0" fontId="7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9" fillId="1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left" vertical="top"/>
      <protection hidden="1"/>
    </xf>
    <xf numFmtId="0" fontId="5" fillId="0" borderId="2" xfId="0" applyFont="1" applyBorder="1" applyAlignment="1" applyProtection="1">
      <alignment horizontal="left"/>
      <protection hidden="1"/>
    </xf>
    <xf numFmtId="0" fontId="5" fillId="0" borderId="4" xfId="0" applyFont="1" applyBorder="1" applyAlignment="1" applyProtection="1">
      <alignment horizontal="left"/>
      <protection hidden="1"/>
    </xf>
    <xf numFmtId="0" fontId="5" fillId="0" borderId="3" xfId="0" applyFont="1" applyBorder="1" applyAlignment="1" applyProtection="1">
      <alignment horizontal="left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4EA539"/>
      <color rgb="FF008000"/>
      <color rgb="FF8AD17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showGridLines="0" tabSelected="1" zoomScaleNormal="100" workbookViewId="0">
      <selection activeCell="A8" sqref="A8"/>
    </sheetView>
  </sheetViews>
  <sheetFormatPr defaultRowHeight="21"/>
  <cols>
    <col min="1" max="1" width="61.625" style="1" customWidth="1"/>
    <col min="2" max="2" width="9.625" style="2" customWidth="1"/>
    <col min="3" max="3" width="10.375" style="2" customWidth="1"/>
    <col min="4" max="16384" width="9" style="1"/>
  </cols>
  <sheetData>
    <row r="1" spans="1:6" ht="23.25">
      <c r="A1" s="77" t="s">
        <v>65</v>
      </c>
      <c r="B1" s="78"/>
      <c r="C1" s="78"/>
    </row>
    <row r="2" spans="1:6" ht="32.25" customHeight="1">
      <c r="A2" s="79" t="s">
        <v>157</v>
      </c>
      <c r="B2" s="79"/>
      <c r="C2" s="79"/>
      <c r="D2" s="81" t="s">
        <v>66</v>
      </c>
      <c r="E2" s="81"/>
    </row>
    <row r="3" spans="1:6" hidden="1">
      <c r="A3" s="80"/>
      <c r="B3" s="80"/>
      <c r="C3" s="80"/>
    </row>
    <row r="4" spans="1:6" ht="15" customHeight="1"/>
    <row r="5" spans="1:6" ht="29.25" customHeight="1">
      <c r="A5" s="57" t="s">
        <v>53</v>
      </c>
      <c r="B5" s="57" t="s">
        <v>17</v>
      </c>
      <c r="C5" s="57" t="s">
        <v>1</v>
      </c>
      <c r="D5" s="82"/>
      <c r="E5" s="83"/>
    </row>
    <row r="6" spans="1:6" ht="24.75" customHeight="1">
      <c r="A6" s="51" t="s">
        <v>43</v>
      </c>
      <c r="B6" s="52">
        <f>SUM(B7:B9)</f>
        <v>30</v>
      </c>
      <c r="C6" s="52">
        <f>SUM(C7:C9)</f>
        <v>0</v>
      </c>
    </row>
    <row r="7" spans="1:6" ht="24.75" customHeight="1">
      <c r="A7" s="53" t="s">
        <v>67</v>
      </c>
      <c r="B7" s="54">
        <v>15</v>
      </c>
      <c r="C7" s="4"/>
      <c r="D7" s="74" t="s">
        <v>63</v>
      </c>
      <c r="E7" s="75"/>
      <c r="F7" s="75"/>
    </row>
    <row r="8" spans="1:6" ht="42">
      <c r="A8" s="55" t="s">
        <v>68</v>
      </c>
      <c r="B8" s="56">
        <v>12</v>
      </c>
      <c r="C8" s="5"/>
    </row>
    <row r="9" spans="1:6" ht="24.75" customHeight="1">
      <c r="A9" s="53" t="s">
        <v>69</v>
      </c>
      <c r="B9" s="54">
        <v>3</v>
      </c>
      <c r="C9" s="4"/>
    </row>
    <row r="10" spans="1:6" ht="24.75" customHeight="1">
      <c r="A10" s="30" t="s">
        <v>50</v>
      </c>
      <c r="B10" s="31">
        <f>SUM(B11:B16)</f>
        <v>20</v>
      </c>
      <c r="C10" s="31">
        <f>SUM(C11:C16)</f>
        <v>0</v>
      </c>
    </row>
    <row r="11" spans="1:6" ht="24.75" customHeight="1">
      <c r="A11" s="32" t="s">
        <v>44</v>
      </c>
      <c r="B11" s="33">
        <v>3</v>
      </c>
      <c r="C11" s="4"/>
    </row>
    <row r="12" spans="1:6" ht="24.75" customHeight="1">
      <c r="A12" s="32" t="s">
        <v>45</v>
      </c>
      <c r="B12" s="33">
        <v>2</v>
      </c>
      <c r="C12" s="4"/>
    </row>
    <row r="13" spans="1:6" ht="24.75" customHeight="1">
      <c r="A13" s="32" t="s">
        <v>46</v>
      </c>
      <c r="B13" s="33">
        <v>4</v>
      </c>
      <c r="C13" s="4"/>
    </row>
    <row r="14" spans="1:6" ht="24.75" customHeight="1">
      <c r="A14" s="32" t="s">
        <v>47</v>
      </c>
      <c r="B14" s="33">
        <v>4</v>
      </c>
      <c r="C14" s="4"/>
    </row>
    <row r="15" spans="1:6" ht="24.75" customHeight="1">
      <c r="A15" s="32" t="s">
        <v>48</v>
      </c>
      <c r="B15" s="33">
        <v>3</v>
      </c>
      <c r="C15" s="4"/>
    </row>
    <row r="16" spans="1:6" ht="24.75" customHeight="1">
      <c r="A16" s="32" t="s">
        <v>49</v>
      </c>
      <c r="B16" s="33">
        <v>4</v>
      </c>
      <c r="C16" s="4"/>
      <c r="D16" s="76"/>
      <c r="E16" s="76"/>
    </row>
    <row r="17" spans="1:6" ht="24.75" customHeight="1">
      <c r="A17" s="49" t="s">
        <v>51</v>
      </c>
      <c r="B17" s="50">
        <f>SUM(B18:B22)</f>
        <v>20</v>
      </c>
      <c r="C17" s="50">
        <f>SUM(C18:C23)</f>
        <v>0</v>
      </c>
    </row>
    <row r="18" spans="1:6" ht="24.75" hidden="1" customHeight="1">
      <c r="A18" s="47"/>
      <c r="B18" s="48"/>
      <c r="C18" s="4"/>
    </row>
    <row r="19" spans="1:6" ht="24.75" customHeight="1">
      <c r="A19" s="47" t="s">
        <v>70</v>
      </c>
      <c r="B19" s="48">
        <v>5</v>
      </c>
      <c r="C19" s="4"/>
    </row>
    <row r="20" spans="1:6" ht="24.75" customHeight="1">
      <c r="A20" s="47" t="s">
        <v>71</v>
      </c>
      <c r="B20" s="48">
        <v>5</v>
      </c>
      <c r="C20" s="4"/>
    </row>
    <row r="21" spans="1:6" ht="24.75" customHeight="1">
      <c r="A21" s="47" t="s">
        <v>72</v>
      </c>
      <c r="B21" s="48">
        <v>5</v>
      </c>
      <c r="C21" s="4"/>
    </row>
    <row r="22" spans="1:6" ht="24.75" customHeight="1">
      <c r="A22" s="47" t="s">
        <v>73</v>
      </c>
      <c r="B22" s="48">
        <v>5</v>
      </c>
      <c r="C22" s="4"/>
    </row>
    <row r="23" spans="1:6" ht="24.75" customHeight="1">
      <c r="A23" s="47" t="s">
        <v>74</v>
      </c>
      <c r="B23" s="48">
        <v>20</v>
      </c>
      <c r="C23" s="46"/>
      <c r="D23" s="74"/>
      <c r="E23" s="75"/>
      <c r="F23" s="75"/>
    </row>
    <row r="24" spans="1:6" ht="24.75" customHeight="1">
      <c r="A24" s="34" t="s">
        <v>52</v>
      </c>
      <c r="B24" s="35">
        <f>SUM(B25:B28)</f>
        <v>30</v>
      </c>
      <c r="C24" s="35">
        <f>SUM(C25:C28)</f>
        <v>0</v>
      </c>
    </row>
    <row r="25" spans="1:6" ht="39.75">
      <c r="A25" s="36" t="s">
        <v>75</v>
      </c>
      <c r="B25" s="38">
        <v>10</v>
      </c>
      <c r="C25" s="5"/>
    </row>
    <row r="26" spans="1:6" ht="42">
      <c r="A26" s="37" t="s">
        <v>76</v>
      </c>
      <c r="B26" s="38">
        <v>10</v>
      </c>
      <c r="C26" s="5"/>
    </row>
    <row r="27" spans="1:6" ht="42">
      <c r="A27" s="37" t="s">
        <v>77</v>
      </c>
      <c r="B27" s="38">
        <v>7</v>
      </c>
      <c r="C27" s="5"/>
    </row>
    <row r="28" spans="1:6" ht="39.75">
      <c r="A28" s="36" t="s">
        <v>78</v>
      </c>
      <c r="B28" s="38">
        <v>3</v>
      </c>
      <c r="C28" s="5"/>
    </row>
    <row r="29" spans="1:6" ht="26.25" customHeight="1">
      <c r="A29" s="3"/>
      <c r="B29" s="68">
        <f>B6+B10+B17+B24</f>
        <v>100</v>
      </c>
      <c r="C29" s="68">
        <f>C6+C10+C17+C24</f>
        <v>0</v>
      </c>
    </row>
    <row r="30" spans="1:6">
      <c r="A30" s="73" t="s">
        <v>64</v>
      </c>
      <c r="B30" s="73"/>
      <c r="C30" s="73"/>
    </row>
  </sheetData>
  <sheetProtection password="CC0F" sheet="1" objects="1" scenarios="1"/>
  <mergeCells count="9">
    <mergeCell ref="A30:C30"/>
    <mergeCell ref="D23:F23"/>
    <mergeCell ref="D7:F7"/>
    <mergeCell ref="D16:E16"/>
    <mergeCell ref="A1:C1"/>
    <mergeCell ref="A2:C2"/>
    <mergeCell ref="A3:C3"/>
    <mergeCell ref="D2:E2"/>
    <mergeCell ref="D5:E5"/>
  </mergeCells>
  <pageMargins left="0.87" right="0.7" top="0.65" bottom="0.6" header="0.3" footer="0.3"/>
  <pageSetup paperSize="9" scale="97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9"/>
  <sheetViews>
    <sheetView topLeftCell="A68" zoomScale="70" zoomScaleNormal="70" workbookViewId="0">
      <selection activeCell="A71" sqref="A71"/>
    </sheetView>
  </sheetViews>
  <sheetFormatPr defaultRowHeight="21"/>
  <cols>
    <col min="1" max="1" width="58.5" style="10" customWidth="1"/>
    <col min="2" max="2" width="10.375" style="11" customWidth="1"/>
    <col min="3" max="3" width="11.75" style="12" customWidth="1"/>
    <col min="4" max="4" width="49.75" style="60" customWidth="1"/>
    <col min="5" max="5" width="39.75" style="60" customWidth="1"/>
    <col min="6" max="6" width="11" style="12" customWidth="1"/>
    <col min="7" max="7" width="20.125" style="6" customWidth="1"/>
    <col min="8" max="8" width="23.875" style="6" customWidth="1"/>
    <col min="9" max="9" width="26.5" style="6" customWidth="1"/>
    <col min="10" max="16384" width="9" style="6"/>
  </cols>
  <sheetData>
    <row r="1" spans="1:9" ht="23.25">
      <c r="A1" s="84" t="s">
        <v>65</v>
      </c>
      <c r="B1" s="84"/>
      <c r="C1" s="84"/>
      <c r="D1" s="84"/>
      <c r="E1" s="84"/>
      <c r="F1" s="84"/>
    </row>
    <row r="2" spans="1:9" ht="23.25">
      <c r="A2" s="85"/>
      <c r="B2" s="85"/>
      <c r="C2" s="85"/>
      <c r="D2" s="85"/>
      <c r="E2" s="85"/>
      <c r="F2" s="85"/>
    </row>
    <row r="3" spans="1:9" ht="23.25">
      <c r="A3" s="7"/>
      <c r="B3" s="8"/>
      <c r="C3" s="9"/>
      <c r="D3" s="59"/>
      <c r="E3" s="59"/>
      <c r="F3" s="9"/>
    </row>
    <row r="4" spans="1:9" ht="16.5" customHeight="1"/>
    <row r="5" spans="1:9" ht="32.25" customHeight="1">
      <c r="A5" s="13" t="s">
        <v>53</v>
      </c>
      <c r="B5" s="13" t="s">
        <v>1</v>
      </c>
      <c r="C5" s="14" t="s">
        <v>40</v>
      </c>
      <c r="D5" s="61" t="s">
        <v>19</v>
      </c>
      <c r="E5" s="61" t="s">
        <v>54</v>
      </c>
      <c r="F5" s="14" t="s">
        <v>17</v>
      </c>
      <c r="G5" s="15" t="s">
        <v>18</v>
      </c>
      <c r="H5" s="16" t="s">
        <v>2</v>
      </c>
      <c r="I5" s="16" t="s">
        <v>0</v>
      </c>
    </row>
    <row r="6" spans="1:9" ht="27" customHeight="1">
      <c r="A6" s="17" t="s">
        <v>3</v>
      </c>
      <c r="B6" s="18">
        <f>แบบประเมิน!C6</f>
        <v>0</v>
      </c>
      <c r="C6" s="18">
        <f t="shared" ref="C6:F6" si="0">SUM(C7:C15)</f>
        <v>66</v>
      </c>
      <c r="D6" s="62">
        <f t="shared" si="0"/>
        <v>0</v>
      </c>
      <c r="E6" s="62">
        <f t="shared" si="0"/>
        <v>0</v>
      </c>
      <c r="F6" s="18">
        <f t="shared" si="0"/>
        <v>30</v>
      </c>
      <c r="G6" s="19"/>
      <c r="H6" s="20"/>
      <c r="I6" s="20"/>
    </row>
    <row r="7" spans="1:9" ht="147">
      <c r="A7" s="21" t="s">
        <v>67</v>
      </c>
      <c r="B7" s="22">
        <f>แบบประเมิน!C7</f>
        <v>0</v>
      </c>
      <c r="C7" s="23">
        <v>6</v>
      </c>
      <c r="D7" s="63" t="s">
        <v>79</v>
      </c>
      <c r="E7" s="64" t="s">
        <v>80</v>
      </c>
      <c r="F7" s="23">
        <v>15</v>
      </c>
      <c r="G7" s="24"/>
      <c r="H7" s="27" t="b">
        <f>IF(B7=C7,D7,IF(B7=C8,D8,IF(B7=C9,D9,IF(B7=C10,D10))))</f>
        <v>0</v>
      </c>
      <c r="I7" s="28" t="b">
        <f>IF(B7=C7,E7,IF(B7=C8,E8,IF(B7=C9,E9,IF(B7=C10,E10))))</f>
        <v>0</v>
      </c>
    </row>
    <row r="8" spans="1:9" ht="147">
      <c r="A8" s="21"/>
      <c r="B8" s="22"/>
      <c r="C8" s="23">
        <v>9</v>
      </c>
      <c r="D8" s="63" t="s">
        <v>81</v>
      </c>
      <c r="E8" s="64" t="s">
        <v>120</v>
      </c>
      <c r="F8" s="23"/>
      <c r="G8" s="24"/>
      <c r="H8" s="27"/>
      <c r="I8" s="27"/>
    </row>
    <row r="9" spans="1:9" ht="147">
      <c r="A9" s="21"/>
      <c r="B9" s="22"/>
      <c r="C9" s="23">
        <v>12</v>
      </c>
      <c r="D9" s="63" t="s">
        <v>20</v>
      </c>
      <c r="E9" s="64" t="s">
        <v>120</v>
      </c>
      <c r="F9" s="23"/>
      <c r="G9" s="24"/>
      <c r="H9" s="27"/>
      <c r="I9" s="27"/>
    </row>
    <row r="10" spans="1:9">
      <c r="A10" s="21"/>
      <c r="B10" s="22"/>
      <c r="C10" s="23">
        <v>15</v>
      </c>
      <c r="D10" s="63" t="s">
        <v>21</v>
      </c>
      <c r="E10" s="63" t="s">
        <v>82</v>
      </c>
      <c r="F10" s="23"/>
      <c r="G10" s="24"/>
      <c r="H10" s="27"/>
      <c r="I10" s="27"/>
    </row>
    <row r="11" spans="1:9" ht="126">
      <c r="A11" s="21" t="s">
        <v>68</v>
      </c>
      <c r="B11" s="22">
        <f>แบบประเมิน!C8</f>
        <v>0</v>
      </c>
      <c r="C11" s="23">
        <v>0</v>
      </c>
      <c r="D11" s="64" t="s">
        <v>83</v>
      </c>
      <c r="E11" s="64" t="s">
        <v>121</v>
      </c>
      <c r="F11" s="23">
        <v>10</v>
      </c>
      <c r="G11" s="24"/>
      <c r="H11" s="28" t="str">
        <f>IF(B11=C11,D11,IF(B11=C12,D12,IF(B11=C13,D13,IF(B11=C14,D14))))</f>
        <v>ผลการดำเนินงานในรอบสองปีบัญชีย้อนหลัง กลุ่มเกษตรกรไม่มีกำไร หรือมีกำไรแต่ไม่จัดสรรเงินปันผลหรือเฉลี่ยคืน</v>
      </c>
      <c r="I11" s="28" t="str">
        <f>IF(B11=C11,E11,IF(B11=C12,E12,IF(B11=C13,E13,IF(B11=C14,E14))))</f>
        <v xml:space="preserve">1. ส่งเสริมให้กลุ่มเกษตรกรดำเนินงานให้มีกำไร
2. แนะนำให้กลุ่มเกษตรกรจัดสรรกำไรสุทธิและจ่ายเงินปันผล/เงินเฉลี่ยคืนให้กับสมาชิก
</v>
      </c>
    </row>
    <row r="12" spans="1:9" ht="189">
      <c r="A12" s="21"/>
      <c r="B12" s="22"/>
      <c r="C12" s="23">
        <v>4</v>
      </c>
      <c r="D12" s="64" t="s">
        <v>84</v>
      </c>
      <c r="E12" s="64" t="s">
        <v>121</v>
      </c>
      <c r="F12" s="23"/>
      <c r="G12" s="24"/>
      <c r="H12" s="27"/>
      <c r="I12" s="27"/>
    </row>
    <row r="13" spans="1:9" ht="105">
      <c r="A13" s="21"/>
      <c r="B13" s="22"/>
      <c r="C13" s="23">
        <v>8</v>
      </c>
      <c r="D13" s="64" t="s">
        <v>85</v>
      </c>
      <c r="E13" s="64" t="s">
        <v>121</v>
      </c>
      <c r="F13" s="23"/>
      <c r="G13" s="24"/>
      <c r="H13" s="27"/>
      <c r="I13" s="27"/>
    </row>
    <row r="14" spans="1:9" ht="42">
      <c r="A14" s="21"/>
      <c r="B14" s="22"/>
      <c r="C14" s="23">
        <v>12</v>
      </c>
      <c r="D14" s="64" t="s">
        <v>86</v>
      </c>
      <c r="E14" s="63" t="s">
        <v>82</v>
      </c>
      <c r="F14" s="23"/>
      <c r="G14" s="24"/>
      <c r="H14" s="27"/>
      <c r="I14" s="27"/>
    </row>
    <row r="15" spans="1:9" ht="189">
      <c r="A15" s="21" t="s">
        <v>87</v>
      </c>
      <c r="B15" s="22">
        <f>แบบประเมิน!C9</f>
        <v>0</v>
      </c>
      <c r="C15" s="23">
        <v>0</v>
      </c>
      <c r="D15" s="63" t="s">
        <v>88</v>
      </c>
      <c r="E15" s="64" t="s">
        <v>122</v>
      </c>
      <c r="F15" s="23">
        <v>5</v>
      </c>
      <c r="G15" s="24"/>
      <c r="H15" s="28" t="str">
        <f>IF(B15=C15,D15,IF(B15=C16,D16,IF(B15=C17,D17,IF(B15=C18,D18))))</f>
        <v>ไม่ดำเนินธุรกิจ</v>
      </c>
      <c r="I15" s="28" t="str">
        <f>IF(B15=C15,E15,IF(B15=C16,E16,IF(B15=C17,E17,IF(B15=C18,E18))))</f>
        <v>1. สำรวจความต้องการของสมาชิก
2. แนะนำให้กลุ่มเกษตรกรเพิ่มธุรกิจใหม่ที่สอดคล้องกับความต้องการของสมาชิก
3. แนะนำให้กลุ่มเกษตรกรจัดทำธุรกิจเงินรับฝากจากสมาชิก (หากยังไม่มี)
4. ความคาดหวังให้กลุ่มเกษตรกรดำเนินธุรกิจ 3 ประเภท</v>
      </c>
    </row>
    <row r="16" spans="1:9" ht="135" customHeight="1">
      <c r="A16" s="21"/>
      <c r="B16" s="22"/>
      <c r="C16" s="23">
        <v>1</v>
      </c>
      <c r="D16" s="63" t="s">
        <v>89</v>
      </c>
      <c r="E16" s="64" t="s">
        <v>122</v>
      </c>
      <c r="F16" s="23"/>
      <c r="G16" s="24"/>
      <c r="H16" s="27"/>
      <c r="I16" s="27"/>
    </row>
    <row r="17" spans="1:9" ht="147">
      <c r="A17" s="21"/>
      <c r="B17" s="22"/>
      <c r="C17" s="23">
        <v>2</v>
      </c>
      <c r="D17" s="63" t="s">
        <v>90</v>
      </c>
      <c r="E17" s="64" t="s">
        <v>122</v>
      </c>
      <c r="F17" s="23"/>
      <c r="G17" s="24"/>
      <c r="H17" s="27"/>
      <c r="I17" s="27"/>
    </row>
    <row r="18" spans="1:9">
      <c r="A18" s="21"/>
      <c r="B18" s="22"/>
      <c r="C18" s="23">
        <v>3</v>
      </c>
      <c r="D18" s="63" t="s">
        <v>156</v>
      </c>
      <c r="E18" s="63" t="s">
        <v>82</v>
      </c>
      <c r="F18" s="23"/>
      <c r="G18" s="24"/>
      <c r="H18" s="27"/>
      <c r="I18" s="27"/>
    </row>
    <row r="19" spans="1:9">
      <c r="A19" s="25" t="s">
        <v>4</v>
      </c>
      <c r="B19" s="26">
        <f>แบบประเมิน!C10</f>
        <v>0</v>
      </c>
      <c r="C19" s="26">
        <f t="shared" ref="C19:F19" si="1">SUM(C20:C39)</f>
        <v>30.5</v>
      </c>
      <c r="D19" s="65">
        <f t="shared" si="1"/>
        <v>0</v>
      </c>
      <c r="E19" s="65">
        <f t="shared" si="1"/>
        <v>0</v>
      </c>
      <c r="F19" s="26">
        <f t="shared" si="1"/>
        <v>20</v>
      </c>
      <c r="G19" s="24"/>
      <c r="H19" s="27"/>
      <c r="I19" s="27"/>
    </row>
    <row r="20" spans="1:9" ht="252">
      <c r="A20" s="21" t="s">
        <v>34</v>
      </c>
      <c r="B20" s="22">
        <f>แบบประเมิน!C11</f>
        <v>0</v>
      </c>
      <c r="C20" s="23">
        <v>0</v>
      </c>
      <c r="D20" s="63" t="s">
        <v>91</v>
      </c>
      <c r="E20" s="64" t="s">
        <v>123</v>
      </c>
      <c r="F20" s="23">
        <v>3</v>
      </c>
      <c r="G20" s="24"/>
      <c r="H20" s="28" t="str">
        <f>IF(B20=C20,D20,IF(B20&lt;2,D21,IF(B20&lt;3,D22,IF(B20=C23,D23))))</f>
        <v>ทุนของกลุ่มเกษตรกรติดลบ/ทุนของกลุ่มเกษตรกร = 0</v>
      </c>
      <c r="I20" s="28" t="str">
        <f>IF(B20=C20,E20,IF(B20&lt;2,E21,IF(B20&lt;3,E22,IF(B20=C23,E23))))</f>
        <v xml:space="preserve">1. แนะนำให้กลุ่มเกษตรกรมีการระดมทุนภายในให้มากขึ้น ลดการพึ่งพาเงินทุนจากภายนอก
2. แนะนำให้กลุ่มเกษตรกรจัดหาแหล่งเงินทุนที่มีดอกเบี้ยต่ำมาใช้เป็นทุนหมุนเวียนในการดำเนินธุรกิจของกลุ่มเกษตรกร
3. แนะนำให้กลุ่มเกษตรกรมีการวางแผน เตรียมการ เพื่อให้มีเงินทุนเพียงพอที่จะชำระหนี้
4. ถ้าน้อยกว่าร้อยละ 0.5 จะอยู่ในเกณฑ์ดี </v>
      </c>
    </row>
    <row r="21" spans="1:9" ht="168">
      <c r="A21" s="21"/>
      <c r="B21" s="22"/>
      <c r="C21" s="23">
        <v>1</v>
      </c>
      <c r="D21" s="63" t="s">
        <v>92</v>
      </c>
      <c r="E21" s="64" t="s">
        <v>123</v>
      </c>
      <c r="F21" s="23"/>
      <c r="G21" s="24"/>
      <c r="H21" s="28"/>
      <c r="I21" s="27"/>
    </row>
    <row r="22" spans="1:9" ht="168">
      <c r="A22" s="21"/>
      <c r="B22" s="22"/>
      <c r="C22" s="23">
        <v>2</v>
      </c>
      <c r="D22" s="64" t="s">
        <v>93</v>
      </c>
      <c r="E22" s="64" t="s">
        <v>123</v>
      </c>
      <c r="F22" s="23"/>
      <c r="G22" s="24"/>
      <c r="H22" s="27"/>
      <c r="I22" s="27"/>
    </row>
    <row r="23" spans="1:9">
      <c r="A23" s="21"/>
      <c r="B23" s="22"/>
      <c r="C23" s="23">
        <v>3</v>
      </c>
      <c r="D23" s="63" t="s">
        <v>94</v>
      </c>
      <c r="E23" s="63" t="s">
        <v>82</v>
      </c>
      <c r="F23" s="23"/>
      <c r="G23" s="24"/>
      <c r="H23" s="27"/>
      <c r="I23" s="27"/>
    </row>
    <row r="24" spans="1:9" ht="168">
      <c r="A24" s="21" t="s">
        <v>35</v>
      </c>
      <c r="B24" s="22">
        <f>แบบประเมิน!C12</f>
        <v>0</v>
      </c>
      <c r="C24" s="23">
        <v>0</v>
      </c>
      <c r="D24" s="63" t="s">
        <v>22</v>
      </c>
      <c r="E24" s="64" t="s">
        <v>124</v>
      </c>
      <c r="F24" s="23">
        <v>2</v>
      </c>
      <c r="G24" s="24"/>
      <c r="H24" s="28" t="str">
        <f>IF(B24=C24,D24,IF(B24&lt;1.5,D25,IF(B24&lt;2,D26,IF(B24=C27,D27))))</f>
        <v xml:space="preserve">ทุนสำรอง = 0 </v>
      </c>
      <c r="I24" s="28" t="str">
        <f>IF(B24=C24,E24,IF(B24&lt;1.5,E25,IF(B24&lt;2,E26,IF(B24=C27,E27))))</f>
        <v>1. แนะนำให้กลุ่มเกษตรกรจัดสรรกำไรสุทธิเป็นทุนสำรองเพิ่มขึ้นและหรือสูงกว่าขั้นต่ำที่กฎหมายกำหนด
2. แนะนำให้กลุ่มเกษตรกรจัดทำแผนธุรกิจ เพิ่มรายได้และลดค่าใช้จ่าย
3. ถ้ามากกว่าร้อยละ 0.25 จะอยู่ในเกณฑ์ดี</v>
      </c>
    </row>
    <row r="25" spans="1:9" ht="105">
      <c r="A25" s="21"/>
      <c r="B25" s="22"/>
      <c r="C25" s="23">
        <v>1</v>
      </c>
      <c r="D25" s="63" t="s">
        <v>95</v>
      </c>
      <c r="E25" s="64" t="s">
        <v>124</v>
      </c>
      <c r="F25" s="23"/>
      <c r="G25" s="24"/>
      <c r="H25" s="27"/>
      <c r="I25" s="27"/>
    </row>
    <row r="26" spans="1:9" ht="105">
      <c r="A26" s="21"/>
      <c r="B26" s="22"/>
      <c r="C26" s="23">
        <v>1.5</v>
      </c>
      <c r="D26" s="64" t="s">
        <v>96</v>
      </c>
      <c r="E26" s="64" t="s">
        <v>124</v>
      </c>
      <c r="F26" s="23"/>
      <c r="G26" s="24"/>
      <c r="H26" s="27"/>
      <c r="I26" s="27"/>
    </row>
    <row r="27" spans="1:9">
      <c r="A27" s="21"/>
      <c r="B27" s="22"/>
      <c r="C27" s="23">
        <v>2</v>
      </c>
      <c r="D27" s="63" t="s">
        <v>97</v>
      </c>
      <c r="E27" s="63" t="s">
        <v>82</v>
      </c>
      <c r="F27" s="23"/>
      <c r="G27" s="24"/>
      <c r="H27" s="27"/>
      <c r="I27" s="27"/>
    </row>
    <row r="28" spans="1:9" ht="294">
      <c r="A28" s="21" t="s">
        <v>36</v>
      </c>
      <c r="B28" s="22">
        <f>แบบประเมิน!C13</f>
        <v>0</v>
      </c>
      <c r="C28" s="23">
        <v>0</v>
      </c>
      <c r="D28" s="63" t="s">
        <v>23</v>
      </c>
      <c r="E28" s="64" t="s">
        <v>148</v>
      </c>
      <c r="F28" s="23">
        <v>4</v>
      </c>
      <c r="G28" s="24"/>
      <c r="H28" s="28" t="str">
        <f>IF(B28=C28,D28,IF(B28&lt;3,D29,IF(B28&lt;4,D30,IF(B28=C31,D31))))</f>
        <v>กำไรขาดทุนจากการดำเนินงาน = 0 หรือติดลบ</v>
      </c>
      <c r="I28" s="28" t="str">
        <f>IF(B28=C28,E28,IF(B28&lt;3,E29,IF(B28&lt;4,E30,IF(B28=C31,E31))))</f>
        <v>1. แนะนำให้กลุ่มเกษตรกรเพิ่มขีดความสามารถในการหากำไรจากสินทรัพย์ที่มีอยู่
2. แนะนำให้กลุ่มเกษตรกรพิจารณาถือสินทรัพย์ที่กลุ่มเกษตรกรได้เก็บไว้เพื่อดำรงสภาพคล่องประเภท เงินสด เงินฝากธนาคาร ให้เหลือเท่าที่จำเป็นเพียงพอต่อความมั่นคง และนำส่วนเกินไปลงทุนตามกฎหมาย ข้อบังคับและประกาศ คพช. ที่กำหนด เพื่อก่อให้เกิดรายได้เพิ่มขึ้น
3. ถ้ามากกว่าร้อยละ 3 จะอยู่ในเกณฑ์ดี</v>
      </c>
    </row>
    <row r="29" spans="1:9" ht="189">
      <c r="A29" s="21"/>
      <c r="B29" s="22"/>
      <c r="C29" s="23">
        <v>1</v>
      </c>
      <c r="D29" s="63" t="s">
        <v>55</v>
      </c>
      <c r="E29" s="64" t="s">
        <v>148</v>
      </c>
      <c r="F29" s="23"/>
      <c r="G29" s="24"/>
      <c r="H29" s="27"/>
      <c r="I29" s="27"/>
    </row>
    <row r="30" spans="1:9" ht="189">
      <c r="A30" s="21"/>
      <c r="B30" s="22"/>
      <c r="C30" s="23">
        <v>2</v>
      </c>
      <c r="D30" s="64" t="s">
        <v>56</v>
      </c>
      <c r="E30" s="64" t="s">
        <v>148</v>
      </c>
      <c r="F30" s="23"/>
      <c r="G30" s="24"/>
      <c r="H30" s="27"/>
      <c r="I30" s="27"/>
    </row>
    <row r="31" spans="1:9">
      <c r="A31" s="21"/>
      <c r="B31" s="22"/>
      <c r="C31" s="23">
        <v>4</v>
      </c>
      <c r="D31" s="63" t="s">
        <v>57</v>
      </c>
      <c r="E31" s="63" t="s">
        <v>82</v>
      </c>
      <c r="F31" s="23"/>
      <c r="G31" s="24"/>
      <c r="H31" s="27"/>
      <c r="I31" s="27"/>
    </row>
    <row r="32" spans="1:9" ht="189">
      <c r="A32" s="21" t="s">
        <v>37</v>
      </c>
      <c r="B32" s="22">
        <f>แบบประเมิน!C14</f>
        <v>0</v>
      </c>
      <c r="C32" s="23">
        <v>0</v>
      </c>
      <c r="D32" s="63" t="s">
        <v>24</v>
      </c>
      <c r="E32" s="64" t="s">
        <v>125</v>
      </c>
      <c r="F32" s="23">
        <v>4</v>
      </c>
      <c r="G32" s="24"/>
      <c r="H32" s="28" t="str">
        <f>IF(B32=C32,D32,IF(B32&lt;3,D33,IF(B32&lt;4,D34,IF(B32=C35,D35))))</f>
        <v>กำไร = 0 หรือ กำไรติดลบ</v>
      </c>
      <c r="I32" s="28" t="str">
        <f>IF(B32=C32,E32,IF(B32&lt;3,E33,IF(B32&lt;4,E34,IF(B32=C35,E35))))</f>
        <v>1. แนะนำให้กลุ่มเกษตรกรจัดทำแผนลดค่าใช้จ่าย/ต้นทุน เพื่อให้มีกำไรก่อนหักค่าใช้จ่ายดำเนินงานเพิ่มขึ้น
2. แนะนำให้กลุ่มเกษตรกรควบคุมค่าใช้จ่ายให้สอดคล้องกับปริมาณธุรกิจและแผนการดำเนินธุรกิจ
3. ถ้าน้อยกว่าร้อยละ 50 จะอยู่ในเกณฑ์ดี</v>
      </c>
    </row>
    <row r="33" spans="1:9" ht="105">
      <c r="A33" s="21"/>
      <c r="B33" s="22"/>
      <c r="C33" s="23">
        <v>1</v>
      </c>
      <c r="D33" s="63" t="s">
        <v>98</v>
      </c>
      <c r="E33" s="64" t="s">
        <v>125</v>
      </c>
      <c r="F33" s="23"/>
      <c r="G33" s="24"/>
      <c r="H33" s="27"/>
      <c r="I33" s="27"/>
    </row>
    <row r="34" spans="1:9" ht="105">
      <c r="A34" s="21"/>
      <c r="B34" s="22"/>
      <c r="C34" s="23">
        <v>2</v>
      </c>
      <c r="D34" s="64" t="s">
        <v>99</v>
      </c>
      <c r="E34" s="64" t="s">
        <v>125</v>
      </c>
      <c r="F34" s="23"/>
      <c r="G34" s="24"/>
      <c r="H34" s="27"/>
      <c r="I34" s="27"/>
    </row>
    <row r="35" spans="1:9">
      <c r="A35" s="21"/>
      <c r="B35" s="22"/>
      <c r="C35" s="23">
        <v>4</v>
      </c>
      <c r="D35" s="63" t="s">
        <v>100</v>
      </c>
      <c r="E35" s="63" t="s">
        <v>82</v>
      </c>
      <c r="F35" s="23"/>
      <c r="G35" s="24"/>
      <c r="H35" s="27"/>
      <c r="I35" s="27"/>
    </row>
    <row r="36" spans="1:9" ht="189">
      <c r="A36" s="21" t="s">
        <v>38</v>
      </c>
      <c r="B36" s="22">
        <f>แบบประเมิน!C15</f>
        <v>0</v>
      </c>
      <c r="C36" s="23">
        <v>1</v>
      </c>
      <c r="D36" s="63" t="s">
        <v>101</v>
      </c>
      <c r="E36" s="64" t="s">
        <v>126</v>
      </c>
      <c r="F36" s="23">
        <v>3</v>
      </c>
      <c r="G36" s="24"/>
      <c r="H36" s="28" t="str">
        <f>IF(B36&lt;1,D36,IF(B36&lt;2,D37,IF(B36&lt;3,D38,IF(B36&lt;=7,D38))))</f>
        <v xml:space="preserve">น้อยกว่าร้อยละ 0.5 ควรปรับปรุง </v>
      </c>
      <c r="I36" s="28" t="str">
        <f>IF(B36&lt;1,E36,IF(B36&lt;2,E37,IF(B36&lt;3,E38,IF(B36&lt;=7,E38))))</f>
        <v xml:space="preserve">1. แนะนำให้กลุ่มเกษตรกรรักษา/เพิ่มสภาพคล่องทางการเงินไม่ให้ขาดสภาพคล่องเพื่อให้เพียงพอต่อการชำระหนี้ระยะสั้น
2. แนะนำให้กลุ่มเกษตรกรลงทุนอย่างเหมาะสมได้ผลตอบแทนสูง
3. ถ้ามากกว่าร้อยละ 1 จะอยู่ในเกณฑ์ดี
</v>
      </c>
    </row>
    <row r="37" spans="1:9" ht="147">
      <c r="A37" s="21"/>
      <c r="B37" s="22"/>
      <c r="C37" s="23">
        <v>2</v>
      </c>
      <c r="D37" s="64" t="s">
        <v>102</v>
      </c>
      <c r="E37" s="64" t="s">
        <v>126</v>
      </c>
      <c r="F37" s="23"/>
      <c r="G37" s="24"/>
      <c r="H37" s="27"/>
      <c r="I37" s="27"/>
    </row>
    <row r="38" spans="1:9">
      <c r="A38" s="21"/>
      <c r="B38" s="22"/>
      <c r="C38" s="23">
        <v>3</v>
      </c>
      <c r="D38" s="63" t="s">
        <v>103</v>
      </c>
      <c r="E38" s="63" t="s">
        <v>82</v>
      </c>
      <c r="F38" s="23"/>
      <c r="G38" s="24"/>
      <c r="H38" s="27"/>
      <c r="I38" s="27"/>
    </row>
    <row r="39" spans="1:9" ht="24.75" customHeight="1">
      <c r="A39" s="21" t="s">
        <v>39</v>
      </c>
      <c r="B39" s="22">
        <f>แบบประเมิน!C16</f>
        <v>0</v>
      </c>
      <c r="C39" s="23">
        <v>0</v>
      </c>
      <c r="D39" s="63" t="s">
        <v>104</v>
      </c>
      <c r="E39" s="64" t="s">
        <v>41</v>
      </c>
      <c r="F39" s="23">
        <v>4</v>
      </c>
      <c r="G39" s="24"/>
      <c r="H39" s="28" t="str">
        <f>IF(B39=C39,D39,IF(B39&lt;3,D40,IF(B39&lt;4,D41,IF(B39=C42,D42))))</f>
        <v>ไม่ได้รับชำระหนี้/ไม่มีธุรกิจ</v>
      </c>
      <c r="I39" s="28" t="str">
        <f>IF(B39=C39,E39,IF(B39&lt;3,E40,IF(B39&lt;4,E41,IF(B39=C42,E42))))</f>
        <v>ไม่มีธุรกิจ</v>
      </c>
    </row>
    <row r="40" spans="1:9" ht="84">
      <c r="A40" s="21"/>
      <c r="B40" s="22"/>
      <c r="C40" s="23">
        <v>1</v>
      </c>
      <c r="D40" s="63" t="s">
        <v>58</v>
      </c>
      <c r="E40" s="64" t="s">
        <v>32</v>
      </c>
      <c r="F40" s="23"/>
      <c r="G40" s="24"/>
      <c r="H40" s="27"/>
      <c r="I40" s="27"/>
    </row>
    <row r="41" spans="1:9" ht="84">
      <c r="A41" s="21"/>
      <c r="B41" s="22"/>
      <c r="C41" s="23">
        <v>2</v>
      </c>
      <c r="D41" s="63" t="s">
        <v>59</v>
      </c>
      <c r="E41" s="64" t="s">
        <v>32</v>
      </c>
      <c r="F41" s="23"/>
      <c r="G41" s="24"/>
      <c r="H41" s="27"/>
      <c r="I41" s="27"/>
    </row>
    <row r="42" spans="1:9">
      <c r="A42" s="21"/>
      <c r="B42" s="22"/>
      <c r="C42" s="23">
        <v>4</v>
      </c>
      <c r="D42" s="63" t="s">
        <v>60</v>
      </c>
      <c r="E42" s="63" t="s">
        <v>82</v>
      </c>
      <c r="F42" s="23"/>
      <c r="G42" s="24"/>
      <c r="H42" s="27"/>
      <c r="I42" s="27"/>
    </row>
    <row r="43" spans="1:9" ht="25.5" customHeight="1">
      <c r="A43" s="25" t="s">
        <v>11</v>
      </c>
      <c r="B43" s="26">
        <f>แบบประเมิน!C17</f>
        <v>0</v>
      </c>
      <c r="C43" s="26">
        <f t="shared" ref="C43:F43" si="2">SUM(C44:C62)</f>
        <v>33</v>
      </c>
      <c r="D43" s="65">
        <f t="shared" si="2"/>
        <v>0</v>
      </c>
      <c r="E43" s="65">
        <f t="shared" si="2"/>
        <v>0</v>
      </c>
      <c r="F43" s="26">
        <f t="shared" si="2"/>
        <v>16</v>
      </c>
      <c r="G43" s="24"/>
      <c r="H43" s="27"/>
      <c r="I43" s="27"/>
    </row>
    <row r="44" spans="1:9" hidden="1">
      <c r="A44" s="21"/>
      <c r="B44" s="22"/>
      <c r="C44" s="23"/>
      <c r="D44" s="63"/>
      <c r="E44" s="64"/>
      <c r="F44" s="23"/>
      <c r="G44" s="24"/>
      <c r="H44" s="27"/>
      <c r="I44" s="28"/>
    </row>
    <row r="45" spans="1:9" hidden="1">
      <c r="A45" s="21"/>
      <c r="B45" s="22"/>
      <c r="C45" s="23"/>
      <c r="D45" s="63"/>
      <c r="E45" s="64"/>
      <c r="F45" s="23"/>
      <c r="G45" s="24"/>
      <c r="H45" s="27"/>
      <c r="I45" s="27"/>
    </row>
    <row r="46" spans="1:9" hidden="1">
      <c r="A46" s="21"/>
      <c r="B46" s="22"/>
      <c r="C46" s="23"/>
      <c r="D46" s="63"/>
      <c r="E46" s="63"/>
      <c r="F46" s="23"/>
      <c r="G46" s="24"/>
      <c r="H46" s="27"/>
      <c r="I46" s="27"/>
    </row>
    <row r="47" spans="1:9" ht="315">
      <c r="A47" s="21" t="s">
        <v>105</v>
      </c>
      <c r="B47" s="22">
        <f>แบบประเมิน!C19</f>
        <v>0</v>
      </c>
      <c r="C47" s="23">
        <v>0</v>
      </c>
      <c r="D47" s="63" t="s">
        <v>25</v>
      </c>
      <c r="E47" s="64" t="s">
        <v>135</v>
      </c>
      <c r="F47" s="23">
        <v>4</v>
      </c>
      <c r="G47" s="24"/>
      <c r="H47" s="28" t="str">
        <f>IF(B47=C47,D47,IF(B47&lt;2,D48,IF(B47&lt;3,D49,IF(B47&lt;5,D50,IF(B47=5,D51)))))</f>
        <v>ไม่มีระดับการควบคุมภายใน/ไม่มีการควบคุมในเรื่องนั้น ๆ</v>
      </c>
      <c r="I47" s="28" t="str">
        <f>IF(B47=C47,E47,IF(B47&lt;2,E48,IF(B47&lt;3,E49,IF(B47&lt;5,E50,IF(B47=5,E51)))))</f>
        <v>1. แนะนำให้กลุ่มเกษตรกรจัดให้มีการควบคุมภายในเรื่องสภาพแวดล้อมการควบคุม
2. แนะนำให้กลุ่มเกษตรกรให้ความสำคัญในเรื่องการควบคุมภายในด้านความซื่อสัตย์และจริยธรรม คณะกรรมการดำเนินการ ฝ่ายจัดการ ผู้ตรวจสอบกิจการ นโยบายและการวางแผน โครงสร้างสหกรณ์ การบริหารทรัพยากรบุคคล สภาพเศรษฐกิจและสภาพแวดล้อมทั่วไป
3. แนะนำให้กลุ่มเกษตรกรประมินตนเองตามแบบ RQ 2-3 ก่อนปิดบัญชีประจำปี</v>
      </c>
    </row>
    <row r="48" spans="1:9" ht="168">
      <c r="A48" s="21"/>
      <c r="B48" s="22"/>
      <c r="C48" s="23">
        <v>1</v>
      </c>
      <c r="D48" s="63" t="s">
        <v>26</v>
      </c>
      <c r="E48" s="64" t="s">
        <v>127</v>
      </c>
      <c r="F48" s="23"/>
      <c r="G48" s="24"/>
      <c r="H48" s="27"/>
      <c r="I48" s="27"/>
    </row>
    <row r="49" spans="1:9" ht="168">
      <c r="A49" s="21"/>
      <c r="B49" s="22"/>
      <c r="C49" s="23">
        <v>2</v>
      </c>
      <c r="D49" s="63" t="s">
        <v>27</v>
      </c>
      <c r="E49" s="64" t="s">
        <v>127</v>
      </c>
      <c r="F49" s="23"/>
      <c r="G49" s="24"/>
      <c r="H49" s="27"/>
      <c r="I49" s="27"/>
    </row>
    <row r="50" spans="1:9" ht="168">
      <c r="A50" s="21"/>
      <c r="B50" s="22"/>
      <c r="C50" s="23">
        <v>3</v>
      </c>
      <c r="D50" s="63" t="s">
        <v>33</v>
      </c>
      <c r="E50" s="64" t="s">
        <v>127</v>
      </c>
      <c r="F50" s="23"/>
      <c r="G50" s="24"/>
      <c r="H50" s="27"/>
      <c r="I50" s="27"/>
    </row>
    <row r="51" spans="1:9">
      <c r="A51" s="21"/>
      <c r="B51" s="22"/>
      <c r="C51" s="23">
        <v>5</v>
      </c>
      <c r="D51" s="63" t="s">
        <v>152</v>
      </c>
      <c r="E51" s="64" t="s">
        <v>82</v>
      </c>
      <c r="F51" s="23"/>
      <c r="G51" s="24"/>
      <c r="H51" s="27"/>
      <c r="I51" s="27"/>
    </row>
    <row r="52" spans="1:9" ht="252">
      <c r="A52" s="21" t="s">
        <v>106</v>
      </c>
      <c r="B52" s="22">
        <f>แบบประเมิน!C20</f>
        <v>0</v>
      </c>
      <c r="C52" s="23">
        <v>0</v>
      </c>
      <c r="D52" s="63" t="s">
        <v>25</v>
      </c>
      <c r="E52" s="64" t="s">
        <v>128</v>
      </c>
      <c r="F52" s="23">
        <v>4</v>
      </c>
      <c r="G52" s="24"/>
      <c r="H52" s="28" t="str">
        <f>IF(B52=C52,D52,IF(B52&lt;2,D53,IF(B52&lt;4,D54,IF(B52&lt;5,D55,IF(B52=5,D56)))))</f>
        <v>ไม่มีระดับการควบคุมภายใน/ไม่มีการควบคุมในเรื่องนั้น ๆ</v>
      </c>
      <c r="I52" s="28" t="str">
        <f>IF(B52=C52,E52,IF(B52&lt;2,E53,IF(B52&lt;4,E54,IF(B52&lt;5,E55,IF(B52=5,E56)))))</f>
        <v>1. แนะนำให้กลุ่มเกษตรกรจัดให้มีการควบคุมภายในเรื่องความเสี่ยงและกิจกรรมควบคุม
2. แนะนำให้กลุ่มเกษตรกรให้ความสำคัญในเรื่องการควบคุมภายในด้านการเงินการบัญชี ด้านธุรกิจ และควบคุมเรื่องเงินลงทุนในหลักทรัพย์ ที่ดินอาคารและอุปกรณ์ เจ้าหนี้เงินกู้ สมาชิก และทุนเรือนหุ้น
3. แนะนำให้กลุ่มเกษตรกรประมินตนเองตามแบบ RQ 2-3 ก่อนปิดบัญชีประจำปี</v>
      </c>
    </row>
    <row r="53" spans="1:9" ht="126">
      <c r="A53" s="21"/>
      <c r="B53" s="22"/>
      <c r="C53" s="23">
        <v>1</v>
      </c>
      <c r="D53" s="63" t="s">
        <v>26</v>
      </c>
      <c r="E53" s="64" t="s">
        <v>129</v>
      </c>
      <c r="F53" s="23"/>
      <c r="G53" s="24"/>
      <c r="H53" s="27"/>
      <c r="I53" s="27"/>
    </row>
    <row r="54" spans="1:9" ht="126">
      <c r="A54" s="21"/>
      <c r="B54" s="22"/>
      <c r="C54" s="23">
        <v>2</v>
      </c>
      <c r="D54" s="63" t="s">
        <v>27</v>
      </c>
      <c r="E54" s="64" t="s">
        <v>129</v>
      </c>
      <c r="F54" s="23"/>
      <c r="G54" s="24"/>
      <c r="H54" s="27"/>
      <c r="I54" s="27"/>
    </row>
    <row r="55" spans="1:9" ht="126">
      <c r="A55" s="21"/>
      <c r="B55" s="22"/>
      <c r="C55" s="23">
        <v>3</v>
      </c>
      <c r="D55" s="63" t="s">
        <v>33</v>
      </c>
      <c r="E55" s="64" t="s">
        <v>129</v>
      </c>
      <c r="F55" s="23"/>
      <c r="G55" s="24"/>
      <c r="H55" s="27"/>
      <c r="I55" s="27"/>
    </row>
    <row r="56" spans="1:9">
      <c r="A56" s="21"/>
      <c r="B56" s="22"/>
      <c r="C56" s="23">
        <v>5</v>
      </c>
      <c r="D56" s="63" t="s">
        <v>152</v>
      </c>
      <c r="E56" s="64" t="s">
        <v>82</v>
      </c>
      <c r="F56" s="23"/>
      <c r="G56" s="24"/>
      <c r="H56" s="27"/>
      <c r="I56" s="27"/>
    </row>
    <row r="57" spans="1:9" ht="231">
      <c r="A57" s="21" t="s">
        <v>107</v>
      </c>
      <c r="B57" s="22">
        <f>แบบประเมิน!C21</f>
        <v>0</v>
      </c>
      <c r="C57" s="23">
        <v>0</v>
      </c>
      <c r="D57" s="63" t="s">
        <v>25</v>
      </c>
      <c r="E57" s="64" t="s">
        <v>130</v>
      </c>
      <c r="F57" s="23">
        <v>4</v>
      </c>
      <c r="G57" s="24"/>
      <c r="H57" s="28" t="str">
        <f>IF(B57=C57,D57,IF(B57&lt;2,D58,IF(B57&lt;4,D59,IF(B57&lt;5,D60,IF(B57=5,D61)))))</f>
        <v>ไม่มีระดับการควบคุมภายใน/ไม่มีการควบคุมในเรื่องนั้น ๆ</v>
      </c>
      <c r="I57" s="28" t="str">
        <f>IF(B57=C57,E57,IF(B57&lt;2,E58,IF(B57&lt;4,E59,IF(B57&lt;5,E60,IF(B57=5,E61)))))</f>
        <v>1. แนะนำให้กลุ่มเกษตรกรจัดให้มีการควบคุมภายในเรื่องระบบข้อมูลสารสนเทศและการสื่อสาร
2. แนะนำให้กลุ่มเกษตรกรให้ความสำคัญในเรื่องการควบคุมภายในด้านข้อมูลข่าวสาร ระบบสารสนเทศ และการป้องกันดูแลรักษาสารสนเทศ
3. แนะนำให้กลุ่มเกษตรกรประมินตนเองตามแบบ RQ 2-3 ก่อนปิดบัญชีประจำปี</v>
      </c>
    </row>
    <row r="58" spans="1:9" ht="105">
      <c r="A58" s="21"/>
      <c r="B58" s="22"/>
      <c r="C58" s="23">
        <v>1</v>
      </c>
      <c r="D58" s="63" t="s">
        <v>26</v>
      </c>
      <c r="E58" s="64" t="s">
        <v>131</v>
      </c>
      <c r="F58" s="23"/>
      <c r="G58" s="24"/>
      <c r="H58" s="27"/>
      <c r="I58" s="27"/>
    </row>
    <row r="59" spans="1:9" ht="105">
      <c r="A59" s="21"/>
      <c r="B59" s="22"/>
      <c r="C59" s="23">
        <v>2</v>
      </c>
      <c r="D59" s="63" t="s">
        <v>27</v>
      </c>
      <c r="E59" s="64" t="s">
        <v>131</v>
      </c>
      <c r="F59" s="23"/>
      <c r="G59" s="24"/>
      <c r="H59" s="27"/>
      <c r="I59" s="27"/>
    </row>
    <row r="60" spans="1:9" ht="105">
      <c r="A60" s="21"/>
      <c r="B60" s="22"/>
      <c r="C60" s="23">
        <v>3</v>
      </c>
      <c r="D60" s="63" t="s">
        <v>33</v>
      </c>
      <c r="E60" s="64" t="s">
        <v>131</v>
      </c>
      <c r="F60" s="23"/>
      <c r="G60" s="24"/>
      <c r="H60" s="27"/>
      <c r="I60" s="27"/>
    </row>
    <row r="61" spans="1:9">
      <c r="A61" s="21"/>
      <c r="B61" s="22"/>
      <c r="C61" s="23">
        <v>5</v>
      </c>
      <c r="D61" s="63" t="s">
        <v>152</v>
      </c>
      <c r="E61" s="64" t="s">
        <v>82</v>
      </c>
      <c r="F61" s="23"/>
      <c r="G61" s="24"/>
      <c r="H61" s="27"/>
      <c r="I61" s="27"/>
    </row>
    <row r="62" spans="1:9" ht="357">
      <c r="A62" s="21" t="s">
        <v>108</v>
      </c>
      <c r="B62" s="22">
        <f>แบบประเมิน!C22</f>
        <v>0</v>
      </c>
      <c r="C62" s="23">
        <v>0</v>
      </c>
      <c r="D62" s="63" t="s">
        <v>25</v>
      </c>
      <c r="E62" s="64" t="s">
        <v>132</v>
      </c>
      <c r="F62" s="23">
        <v>4</v>
      </c>
      <c r="G62" s="24"/>
      <c r="H62" s="28" t="str">
        <f>IF(B62=C62,D62,IF(B62&lt;2,D63,IF(B62&lt;3,D64,IF(B62&lt;5,D65,IF(B62=5,D66)))))</f>
        <v>ไม่มีระดับการควบคุมภายใน/ไม่มีการควบคุมในเรื่องนั้น ๆ</v>
      </c>
      <c r="I62" s="28" t="str">
        <f>IF(B62=C62,E62,IF(B62&lt;2,E63,IF(B62&lt;3,E64,IF(B62&lt;5,E65,IF(B62=5,E66)))))</f>
        <v>1. แนะนำให้กลุ่มเกษตรกรจัดให้มีการควบคุมภายในเรื่องระบบการติดตามและประเมินผล
2. แนะนำให้กลุ่มเกษตรกรให้ความสำคัญในเรื่องการควบคุมภายในด้านรายงานผลการปฏิบัติงานของผู้ตรวจสอบกิจการ การประชุมคณะกรรมการและการบันทึกรายงานการประชุม การเปรียบเทียบแผนงานและผลงาน/งบประมาณ การแก้ปัญหาตามข้อสังเกตของผู้ตรวจสอบกิจการ/ผู้สอบบัญชี และการติดตามแก้ไขปัญหา
3. แนะนำให้กลุ่มเกษตรกรประมินตนเองตามแบบ RQ 2-3 ก่อนปิดบัญชีประจำปี</v>
      </c>
    </row>
    <row r="63" spans="1:9" ht="189">
      <c r="A63" s="21"/>
      <c r="B63" s="22"/>
      <c r="C63" s="23">
        <v>1</v>
      </c>
      <c r="D63" s="63" t="s">
        <v>26</v>
      </c>
      <c r="E63" s="64" t="s">
        <v>133</v>
      </c>
      <c r="F63" s="23"/>
      <c r="G63" s="24"/>
      <c r="H63" s="27"/>
      <c r="I63" s="27"/>
    </row>
    <row r="64" spans="1:9" ht="189">
      <c r="A64" s="21"/>
      <c r="B64" s="22"/>
      <c r="C64" s="23">
        <v>2</v>
      </c>
      <c r="D64" s="63" t="s">
        <v>27</v>
      </c>
      <c r="E64" s="64" t="s">
        <v>133</v>
      </c>
      <c r="F64" s="23"/>
      <c r="G64" s="24"/>
      <c r="H64" s="27"/>
      <c r="I64" s="27"/>
    </row>
    <row r="65" spans="1:9" ht="189">
      <c r="A65" s="21"/>
      <c r="B65" s="22"/>
      <c r="C65" s="23">
        <v>3</v>
      </c>
      <c r="D65" s="63" t="s">
        <v>33</v>
      </c>
      <c r="E65" s="64" t="s">
        <v>133</v>
      </c>
      <c r="F65" s="23"/>
      <c r="G65" s="24"/>
      <c r="H65" s="27"/>
      <c r="I65" s="27"/>
    </row>
    <row r="66" spans="1:9">
      <c r="A66" s="21"/>
      <c r="B66" s="22"/>
      <c r="C66" s="23">
        <v>5</v>
      </c>
      <c r="D66" s="63" t="s">
        <v>152</v>
      </c>
      <c r="E66" s="64" t="s">
        <v>82</v>
      </c>
      <c r="F66" s="23"/>
      <c r="G66" s="24"/>
      <c r="H66" s="27"/>
      <c r="I66" s="27"/>
    </row>
    <row r="67" spans="1:9" ht="81.75" customHeight="1">
      <c r="A67" s="21" t="s">
        <v>109</v>
      </c>
      <c r="B67" s="22">
        <f>แบบประเมิน!C23</f>
        <v>0</v>
      </c>
      <c r="C67" s="23">
        <v>0</v>
      </c>
      <c r="D67" s="63" t="s">
        <v>62</v>
      </c>
      <c r="E67" s="64" t="s">
        <v>61</v>
      </c>
      <c r="F67" s="23">
        <v>16</v>
      </c>
      <c r="G67" s="24"/>
      <c r="H67" s="28" t="str">
        <f>IF(B67=C67,D67,IF(B67&lt;5,D68,IF(B67&lt;10,D69,IF(B67&lt;20,D70,IF(B67=20,D71)))))</f>
        <v>ไม่ได้ประเมินแบบภาพรวม</v>
      </c>
      <c r="I67" s="28" t="str">
        <f>IF(B67=C67,E67,IF(B67&lt;5,E68,IF(B67&lt;10,E69,IF(B67&lt;20,E70,IF(B67=20,E71)))))</f>
        <v>-</v>
      </c>
    </row>
    <row r="68" spans="1:9" ht="126">
      <c r="A68" s="21"/>
      <c r="B68" s="22"/>
      <c r="C68" s="23">
        <v>5</v>
      </c>
      <c r="D68" s="63" t="s">
        <v>26</v>
      </c>
      <c r="E68" s="64" t="s">
        <v>134</v>
      </c>
      <c r="F68" s="23"/>
      <c r="G68" s="24"/>
      <c r="H68" s="27"/>
      <c r="I68" s="27"/>
    </row>
    <row r="69" spans="1:9" ht="126">
      <c r="A69" s="21"/>
      <c r="B69" s="22"/>
      <c r="C69" s="23">
        <v>10</v>
      </c>
      <c r="D69" s="63" t="s">
        <v>27</v>
      </c>
      <c r="E69" s="64" t="s">
        <v>134</v>
      </c>
      <c r="F69" s="23"/>
      <c r="G69" s="24"/>
      <c r="H69" s="27"/>
      <c r="I69" s="27"/>
    </row>
    <row r="70" spans="1:9" ht="126">
      <c r="A70" s="21"/>
      <c r="B70" s="22"/>
      <c r="C70" s="23">
        <v>15</v>
      </c>
      <c r="D70" s="63" t="s">
        <v>33</v>
      </c>
      <c r="E70" s="64" t="s">
        <v>134</v>
      </c>
      <c r="F70" s="23"/>
      <c r="G70" s="24"/>
      <c r="H70" s="27"/>
      <c r="I70" s="27"/>
    </row>
    <row r="71" spans="1:9" ht="126">
      <c r="A71" s="21"/>
      <c r="B71" s="22"/>
      <c r="C71" s="23">
        <v>20</v>
      </c>
      <c r="D71" s="63" t="s">
        <v>153</v>
      </c>
      <c r="E71" s="64" t="s">
        <v>134</v>
      </c>
      <c r="F71" s="23"/>
      <c r="G71" s="24"/>
      <c r="H71" s="27"/>
      <c r="I71" s="27"/>
    </row>
    <row r="72" spans="1:9" ht="25.5" customHeight="1">
      <c r="A72" s="25" t="s">
        <v>42</v>
      </c>
      <c r="B72" s="26">
        <f>แบบประเมิน!C24</f>
        <v>0</v>
      </c>
      <c r="C72" s="26">
        <f t="shared" ref="C72:F72" si="3">SUM(C73:C86)</f>
        <v>49</v>
      </c>
      <c r="D72" s="65">
        <f t="shared" si="3"/>
        <v>0</v>
      </c>
      <c r="E72" s="65">
        <f t="shared" si="3"/>
        <v>0</v>
      </c>
      <c r="F72" s="26">
        <f t="shared" si="3"/>
        <v>30</v>
      </c>
      <c r="G72" s="24"/>
      <c r="H72" s="27"/>
      <c r="I72" s="27"/>
    </row>
    <row r="73" spans="1:9" ht="126">
      <c r="A73" s="21" t="s">
        <v>75</v>
      </c>
      <c r="B73" s="22">
        <f>แบบประเมิน!C25</f>
        <v>0</v>
      </c>
      <c r="C73" s="23">
        <v>0</v>
      </c>
      <c r="D73" s="63" t="s">
        <v>28</v>
      </c>
      <c r="E73" s="64" t="s">
        <v>136</v>
      </c>
      <c r="F73" s="23">
        <v>15</v>
      </c>
      <c r="G73" s="24"/>
      <c r="H73" s="28" t="str">
        <f>IF(B73=C73,D73,IF(B73=C74,D74,IF(B73=C75,D75,IF(B73=C76,D76))))</f>
        <v>ตรวจพบข้อบกพร่อง/ยังไม่เริ่มดำเนินการแก้ไข</v>
      </c>
      <c r="I73" s="28" t="str">
        <f>IF(B73=C73,E73,IF(B73=C74,E74,IF(B73=C75,E75,IF(B73=C76,E76))))</f>
        <v>1. แนะนำให้กลุ่มเกษตรกรดำเนินการแก้ไขข้อบกพร่องโดยเร็ว
2. แนะนำให้กลุ่มเกษตรกรจัดหาผู้รับผิดชอบ
3. เป้าหมายคือต้องไม่มีข้อบกพร่องหรือแก้ไขแล้วเสร็จสมบูรณ์ทุกกรณี</v>
      </c>
    </row>
    <row r="74" spans="1:9" ht="105">
      <c r="A74" s="21"/>
      <c r="B74" s="22"/>
      <c r="C74" s="23">
        <v>4</v>
      </c>
      <c r="D74" s="63" t="s">
        <v>29</v>
      </c>
      <c r="E74" s="64" t="s">
        <v>136</v>
      </c>
      <c r="F74" s="23"/>
      <c r="G74" s="24"/>
      <c r="H74" s="27"/>
      <c r="I74" s="27"/>
    </row>
    <row r="75" spans="1:9" ht="84">
      <c r="A75" s="21"/>
      <c r="B75" s="22"/>
      <c r="C75" s="23">
        <v>7</v>
      </c>
      <c r="D75" s="63" t="s">
        <v>30</v>
      </c>
      <c r="E75" s="64" t="s">
        <v>137</v>
      </c>
      <c r="F75" s="23"/>
      <c r="G75" s="24"/>
      <c r="H75" s="27"/>
      <c r="I75" s="27"/>
    </row>
    <row r="76" spans="1:9">
      <c r="A76" s="21"/>
      <c r="B76" s="22"/>
      <c r="C76" s="23">
        <v>10</v>
      </c>
      <c r="D76" s="63" t="s">
        <v>31</v>
      </c>
      <c r="E76" s="63" t="s">
        <v>82</v>
      </c>
      <c r="F76" s="23"/>
      <c r="G76" s="24"/>
      <c r="H76" s="27"/>
      <c r="I76" s="27"/>
    </row>
    <row r="77" spans="1:9" ht="126">
      <c r="A77" s="21" t="s">
        <v>76</v>
      </c>
      <c r="B77" s="22">
        <f>แบบประเมิน!C26</f>
        <v>0</v>
      </c>
      <c r="C77" s="23">
        <v>0</v>
      </c>
      <c r="D77" s="63" t="s">
        <v>110</v>
      </c>
      <c r="E77" s="64" t="s">
        <v>138</v>
      </c>
      <c r="F77" s="23">
        <v>5</v>
      </c>
      <c r="G77" s="24"/>
      <c r="H77" s="28" t="str">
        <f>IF(B77=C77,D77,IF(B77=C78,D78,IF(B77=C79,D79,IF(B77=C80,D80))))</f>
        <v>กลุ่มเกษตรกรจัดทำงบการเงินไม่แล้วเสร็จ</v>
      </c>
      <c r="I77" s="28" t="str">
        <f>IF(B77=C77,E77,IF(B77=C78,E78,IF(B77=C79,E79,IF(B77=C80,E80))))</f>
        <v>1. แนะนำให้กลุ่มเกษตรกรบันทึกรายการบัญชีขั้นต้นและบัญชีแยกประเภทให้เป็นปัจจุบัน
2. แนะนำให้กลุ่มเกษตรกรจัดทำงบการเงินประจำปีส่งให้ผู้สอบบัญชีรับตรวจภายใน 30 วัน</v>
      </c>
    </row>
    <row r="78" spans="1:9" ht="84">
      <c r="A78" s="21"/>
      <c r="B78" s="22"/>
      <c r="C78" s="23">
        <v>4</v>
      </c>
      <c r="D78" s="64" t="s">
        <v>111</v>
      </c>
      <c r="E78" s="64" t="s">
        <v>138</v>
      </c>
      <c r="F78" s="23"/>
      <c r="G78" s="24"/>
      <c r="H78" s="27"/>
      <c r="I78" s="27"/>
    </row>
    <row r="79" spans="1:9" ht="84">
      <c r="A79" s="21"/>
      <c r="B79" s="22"/>
      <c r="C79" s="23">
        <v>7</v>
      </c>
      <c r="D79" s="64" t="s">
        <v>112</v>
      </c>
      <c r="E79" s="64" t="s">
        <v>138</v>
      </c>
      <c r="F79" s="23"/>
      <c r="G79" s="24"/>
      <c r="H79" s="27"/>
      <c r="I79" s="27"/>
    </row>
    <row r="80" spans="1:9" ht="42">
      <c r="A80" s="21"/>
      <c r="B80" s="22"/>
      <c r="C80" s="23">
        <v>10</v>
      </c>
      <c r="D80" s="64" t="s">
        <v>113</v>
      </c>
      <c r="E80" s="63" t="s">
        <v>82</v>
      </c>
      <c r="F80" s="23"/>
      <c r="G80" s="24"/>
      <c r="H80" s="27"/>
      <c r="I80" s="27"/>
    </row>
    <row r="81" spans="1:9" ht="84">
      <c r="A81" s="21" t="s">
        <v>77</v>
      </c>
      <c r="B81" s="22">
        <f>แบบประเมิน!C27</f>
        <v>0</v>
      </c>
      <c r="C81" s="23">
        <v>0</v>
      </c>
      <c r="D81" s="64" t="s">
        <v>114</v>
      </c>
      <c r="E81" s="64" t="s">
        <v>139</v>
      </c>
      <c r="F81" s="23">
        <v>5</v>
      </c>
      <c r="G81" s="24"/>
      <c r="H81" s="28" t="str">
        <f>IF(B81=C81,D81,IF(B81=C82,D82,IF(B81=C83,D83,IF(B81=C84,D84,IF(B81=C85,D85)))))</f>
        <v>กลุ่มเกษตรกรไม่สามารถจัดประชุมใหญ่สามัญประจำปีได้ ภายใน 150 วันตามกฎหมาย</v>
      </c>
      <c r="I81" s="28" t="str">
        <f>IF(B81=C81,E81,IF(B81=C82,E82,IF(B81=C83,E83,IF(B81=C84,E84,IF(B81=C85,E85)))))</f>
        <v>แนะนำให้กลุ่มเกษตรกรนำเสนองบการเงินที่ผ่านการตรวจสอบเสนอต่อที่ประชุมใหญ่สามัญประจำปีภายใน 150 วัน</v>
      </c>
    </row>
    <row r="82" spans="1:9" ht="63">
      <c r="A82" s="21"/>
      <c r="B82" s="22"/>
      <c r="C82" s="23">
        <v>7</v>
      </c>
      <c r="D82" s="64" t="s">
        <v>115</v>
      </c>
      <c r="E82" s="64" t="s">
        <v>82</v>
      </c>
      <c r="F82" s="23"/>
      <c r="G82" s="24"/>
      <c r="H82" s="27"/>
      <c r="I82" s="27"/>
    </row>
    <row r="83" spans="1:9" hidden="1">
      <c r="A83" s="21"/>
      <c r="B83" s="22"/>
      <c r="C83" s="23"/>
      <c r="D83" s="63"/>
      <c r="E83" s="64"/>
      <c r="F83" s="23"/>
      <c r="G83" s="24"/>
      <c r="H83" s="27"/>
      <c r="I83" s="27"/>
    </row>
    <row r="84" spans="1:9" hidden="1">
      <c r="A84" s="21"/>
      <c r="B84" s="22"/>
      <c r="C84" s="23"/>
      <c r="D84" s="63"/>
      <c r="E84" s="64"/>
      <c r="F84" s="23"/>
      <c r="G84" s="24"/>
      <c r="H84" s="27"/>
      <c r="I84" s="27"/>
    </row>
    <row r="85" spans="1:9" hidden="1">
      <c r="A85" s="21"/>
      <c r="B85" s="22"/>
      <c r="C85" s="23"/>
      <c r="D85" s="63"/>
      <c r="E85" s="63"/>
      <c r="F85" s="23"/>
      <c r="G85" s="24"/>
      <c r="H85" s="27"/>
      <c r="I85" s="27"/>
    </row>
    <row r="86" spans="1:9" ht="84">
      <c r="A86" s="21" t="s">
        <v>78</v>
      </c>
      <c r="B86" s="22">
        <f>แบบประเมิน!C28</f>
        <v>0</v>
      </c>
      <c r="C86" s="23">
        <v>0</v>
      </c>
      <c r="D86" s="63" t="s">
        <v>116</v>
      </c>
      <c r="E86" s="64" t="s">
        <v>140</v>
      </c>
      <c r="F86" s="23">
        <v>5</v>
      </c>
      <c r="G86" s="24"/>
      <c r="H86" s="28" t="str">
        <f>IF(B86=C86,D86,IF(B86=C87,D87,IF(B86=C88,D88,IF(B86=C89,D89))))</f>
        <v>ไม่มีการจัดจ้าง ไม่มีการมอบหมาย</v>
      </c>
      <c r="I86" s="28" t="str">
        <f>IF(B86=C86,E86,IF(B86=C87,E87,IF(B86=C88,E88,IF(B86=C89,E89))))</f>
        <v>แนะนำให้กลุ่มเกษตรกรจัดจ้างเจ้าหน้าที่ปฏิบัติงานประจำรับผิดชอบดำเนินงานและธุรกิจของกลุ่มเกษตรกร</v>
      </c>
    </row>
    <row r="87" spans="1:9" ht="63">
      <c r="A87" s="21"/>
      <c r="B87" s="22"/>
      <c r="C87" s="23">
        <v>1</v>
      </c>
      <c r="D87" s="67" t="s">
        <v>117</v>
      </c>
      <c r="E87" s="64" t="s">
        <v>140</v>
      </c>
      <c r="F87" s="29"/>
      <c r="G87" s="24"/>
      <c r="H87" s="24"/>
      <c r="I87" s="24"/>
    </row>
    <row r="88" spans="1:9" ht="42">
      <c r="A88" s="21"/>
      <c r="B88" s="22"/>
      <c r="C88" s="23">
        <v>2</v>
      </c>
      <c r="D88" s="67" t="s">
        <v>118</v>
      </c>
      <c r="E88" s="64" t="s">
        <v>140</v>
      </c>
      <c r="F88" s="29"/>
      <c r="G88" s="24"/>
      <c r="H88" s="24"/>
      <c r="I88" s="24"/>
    </row>
    <row r="89" spans="1:9">
      <c r="A89" s="21"/>
      <c r="B89" s="22"/>
      <c r="C89" s="23">
        <v>3</v>
      </c>
      <c r="D89" s="66" t="s">
        <v>119</v>
      </c>
      <c r="E89" s="67" t="s">
        <v>82</v>
      </c>
      <c r="F89" s="29"/>
      <c r="G89" s="24"/>
      <c r="H89" s="24"/>
      <c r="I89" s="24"/>
    </row>
  </sheetData>
  <sheetProtection password="CC0F" sheet="1" objects="1" scenarios="1"/>
  <mergeCells count="2">
    <mergeCell ref="A1:F1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I25"/>
  <sheetViews>
    <sheetView showGridLines="0" workbookViewId="0">
      <selection activeCell="F6" sqref="F6"/>
    </sheetView>
  </sheetViews>
  <sheetFormatPr defaultRowHeight="19.5"/>
  <cols>
    <col min="1" max="1" width="3.75" style="39" customWidth="1"/>
    <col min="2" max="2" width="24" style="39" customWidth="1"/>
    <col min="3" max="3" width="22.5" style="39" customWidth="1"/>
    <col min="4" max="4" width="32.625" style="39" customWidth="1"/>
    <col min="5" max="16384" width="9" style="39"/>
  </cols>
  <sheetData>
    <row r="1" spans="1:9" ht="28.5" customHeight="1">
      <c r="A1" s="86" t="str">
        <f>แบบประเมิน!A1</f>
        <v>ผลการประเมินความเข้มแข็งกลุ่มเกษตรกร ประจำปี พ.ศ. 2566</v>
      </c>
      <c r="B1" s="86"/>
      <c r="C1" s="86"/>
      <c r="D1" s="86"/>
      <c r="E1" s="72" t="s">
        <v>155</v>
      </c>
      <c r="F1" s="69"/>
      <c r="G1" s="69"/>
      <c r="H1" s="69"/>
      <c r="I1" s="69"/>
    </row>
    <row r="2" spans="1:9" ht="27.75" customHeight="1">
      <c r="A2" s="87" t="str">
        <f>แบบประเมิน!A2</f>
        <v>กลุ่มเกษตรกร</v>
      </c>
      <c r="B2" s="87"/>
      <c r="C2" s="87"/>
      <c r="D2" s="6"/>
      <c r="E2" s="70" t="s">
        <v>154</v>
      </c>
      <c r="F2" s="71"/>
      <c r="G2" s="71"/>
      <c r="H2" s="71"/>
      <c r="I2" s="71"/>
    </row>
    <row r="3" spans="1:9" s="41" customFormat="1" ht="21">
      <c r="A3" s="91" t="s">
        <v>149</v>
      </c>
      <c r="B3" s="92"/>
      <c r="C3" s="40" t="s">
        <v>2</v>
      </c>
      <c r="D3" s="58" t="s">
        <v>150</v>
      </c>
    </row>
    <row r="4" spans="1:9">
      <c r="A4" s="88" t="s">
        <v>3</v>
      </c>
      <c r="B4" s="89"/>
      <c r="C4" s="89"/>
      <c r="D4" s="90"/>
    </row>
    <row r="5" spans="1:9" ht="58.5">
      <c r="A5" s="42">
        <v>1.1000000000000001</v>
      </c>
      <c r="B5" s="43" t="s">
        <v>141</v>
      </c>
      <c r="C5" s="44" t="b">
        <f>ข้อมูล!H7</f>
        <v>0</v>
      </c>
      <c r="D5" s="44" t="b">
        <f>ข้อมูล!I7</f>
        <v>0</v>
      </c>
    </row>
    <row r="6" spans="1:9" ht="97.5">
      <c r="A6" s="42">
        <v>1.2</v>
      </c>
      <c r="B6" s="43" t="s">
        <v>142</v>
      </c>
      <c r="C6" s="44" t="str">
        <f>ข้อมูล!H11</f>
        <v>ผลการดำเนินงานในรอบสองปีบัญชีย้อนหลัง กลุ่มเกษตรกรไม่มีกำไร หรือมีกำไรแต่ไม่จัดสรรเงินปันผลหรือเฉลี่ยคืน</v>
      </c>
      <c r="D6" s="44" t="str">
        <f>ข้อมูล!I11</f>
        <v xml:space="preserve">1. ส่งเสริมให้กลุ่มเกษตรกรดำเนินงานให้มีกำไร
2. แนะนำให้กลุ่มเกษตรกรจัดสรรกำไรสุทธิและจ่ายเงินปันผล/เงินเฉลี่ยคืนให้กับสมาชิก
</v>
      </c>
    </row>
    <row r="7" spans="1:9" ht="136.5">
      <c r="A7" s="42">
        <v>1.3</v>
      </c>
      <c r="B7" s="43" t="s">
        <v>143</v>
      </c>
      <c r="C7" s="44" t="str">
        <f>ข้อมูล!H15</f>
        <v>ไม่ดำเนินธุรกิจ</v>
      </c>
      <c r="D7" s="44" t="str">
        <f>ข้อมูล!I15</f>
        <v>1. สำรวจความต้องการของสมาชิก
2. แนะนำให้กลุ่มเกษตรกรเพิ่มธุรกิจใหม่ที่สอดคล้องกับความต้องการของสมาชิก
3. แนะนำให้กลุ่มเกษตรกรจัดทำธุรกิจเงินรับฝากจากสมาชิก (หากยังไม่มี)
4. ความคาดหวังให้กลุ่มเกษตรกรดำเนินธุรกิจ 3 ประเภท</v>
      </c>
    </row>
    <row r="8" spans="1:9">
      <c r="A8" s="88" t="s">
        <v>4</v>
      </c>
      <c r="B8" s="89"/>
      <c r="C8" s="89"/>
      <c r="D8" s="90"/>
    </row>
    <row r="9" spans="1:9" ht="175.5">
      <c r="A9" s="42">
        <v>2.1</v>
      </c>
      <c r="B9" s="45" t="s">
        <v>5</v>
      </c>
      <c r="C9" s="44" t="str">
        <f>ข้อมูล!H20</f>
        <v>ทุนของกลุ่มเกษตรกรติดลบ/ทุนของกลุ่มเกษตรกร = 0</v>
      </c>
      <c r="D9" s="44" t="str">
        <f>ข้อมูล!I20</f>
        <v xml:space="preserve">1. แนะนำให้กลุ่มเกษตรกรมีการระดมทุนภายในให้มากขึ้น ลดการพึ่งพาเงินทุนจากภายนอก
2. แนะนำให้กลุ่มเกษตรกรจัดหาแหล่งเงินทุนที่มีดอกเบี้ยต่ำมาใช้เป็นทุนหมุนเวียนในการดำเนินธุรกิจของกลุ่มเกษตรกร
3. แนะนำให้กลุ่มเกษตรกรมีการวางแผน เตรียมการ เพื่อให้มีเงินทุนเพียงพอที่จะชำระหนี้
4. ถ้าน้อยกว่าร้อยละ 0.5 จะอยู่ในเกณฑ์ดี </v>
      </c>
    </row>
    <row r="10" spans="1:9" ht="117">
      <c r="A10" s="42">
        <v>2.2000000000000002</v>
      </c>
      <c r="B10" s="45" t="s">
        <v>6</v>
      </c>
      <c r="C10" s="44" t="str">
        <f>ข้อมูล!H24</f>
        <v xml:space="preserve">ทุนสำรอง = 0 </v>
      </c>
      <c r="D10" s="44" t="str">
        <f>ข้อมูล!I24</f>
        <v>1. แนะนำให้กลุ่มเกษตรกรจัดสรรกำไรสุทธิเป็นทุนสำรองเพิ่มขึ้นและหรือสูงกว่าขั้นต่ำที่กฎหมายกำหนด
2. แนะนำให้กลุ่มเกษตรกรจัดทำแผนธุรกิจ เพิ่มรายได้และลดค่าใช้จ่าย
3. ถ้ามากกว่าร้อยละ 0.25 จะอยู่ในเกณฑ์ดี</v>
      </c>
    </row>
    <row r="11" spans="1:9" ht="195">
      <c r="A11" s="42">
        <v>2.2999999999999998</v>
      </c>
      <c r="B11" s="45" t="s">
        <v>7</v>
      </c>
      <c r="C11" s="44" t="str">
        <f>ข้อมูล!H28</f>
        <v>กำไรขาดทุนจากการดำเนินงาน = 0 หรือติดลบ</v>
      </c>
      <c r="D11" s="44" t="str">
        <f>ข้อมูล!I28</f>
        <v>1. แนะนำให้กลุ่มเกษตรกรเพิ่มขีดความสามารถในการหากำไรจากสินทรัพย์ที่มีอยู่
2. แนะนำให้กลุ่มเกษตรกรพิจารณาถือสินทรัพย์ที่กลุ่มเกษตรกรได้เก็บไว้เพื่อดำรงสภาพคล่องประเภท เงินสด เงินฝากธนาคาร ให้เหลือเท่าที่จำเป็นเพียงพอต่อความมั่นคง และนำส่วนเกินไปลงทุนตามกฎหมาย ข้อบังคับและประกาศ คพช. ที่กำหนด เพื่อก่อให้เกิดรายได้เพิ่มขึ้น
3. ถ้ามากกว่าร้อยละ 3 จะอยู่ในเกณฑ์ดี</v>
      </c>
    </row>
    <row r="12" spans="1:9" ht="136.5">
      <c r="A12" s="42">
        <v>2.4</v>
      </c>
      <c r="B12" s="43" t="s">
        <v>8</v>
      </c>
      <c r="C12" s="44" t="str">
        <f>ข้อมูล!H32</f>
        <v>กำไร = 0 หรือ กำไรติดลบ</v>
      </c>
      <c r="D12" s="44" t="str">
        <f>ข้อมูล!I32</f>
        <v>1. แนะนำให้กลุ่มเกษตรกรจัดทำแผนลดค่าใช้จ่าย/ต้นทุน เพื่อให้มีกำไรก่อนหักค่าใช้จ่ายดำเนินงานเพิ่มขึ้น
2. แนะนำให้กลุ่มเกษตรกรควบคุมค่าใช้จ่ายให้สอดคล้องกับปริมาณธุรกิจและแผนการดำเนินธุรกิจ
3. ถ้าน้อยกว่าร้อยละ 50 จะอยู่ในเกณฑ์ดี</v>
      </c>
    </row>
    <row r="13" spans="1:9" ht="136.5">
      <c r="A13" s="42">
        <v>2.5</v>
      </c>
      <c r="B13" s="45" t="s">
        <v>9</v>
      </c>
      <c r="C13" s="44" t="str">
        <f>ข้อมูล!H36</f>
        <v xml:space="preserve">น้อยกว่าร้อยละ 0.5 ควรปรับปรุง </v>
      </c>
      <c r="D13" s="44" t="str">
        <f>ข้อมูล!I36</f>
        <v xml:space="preserve">1. แนะนำให้กลุ่มเกษตรกรรักษา/เพิ่มสภาพคล่องทางการเงินไม่ให้ขาดสภาพคล่องเพื่อให้เพียงพอต่อการชำระหนี้ระยะสั้น
2. แนะนำให้กลุ่มเกษตรกรลงทุนอย่างเหมาะสมได้ผลตอบแทนสูง
3. ถ้ามากกว่าร้อยละ 1 จะอยู่ในเกณฑ์ดี
</v>
      </c>
    </row>
    <row r="14" spans="1:9" ht="39">
      <c r="A14" s="42">
        <v>2.6</v>
      </c>
      <c r="B14" s="43" t="s">
        <v>10</v>
      </c>
      <c r="C14" s="44" t="str">
        <f>ข้อมูล!H39</f>
        <v>ไม่ได้รับชำระหนี้/ไม่มีธุรกิจ</v>
      </c>
      <c r="D14" s="44" t="str">
        <f>ข้อมูล!I39</f>
        <v>ไม่มีธุรกิจ</v>
      </c>
    </row>
    <row r="15" spans="1:9">
      <c r="A15" s="88" t="s">
        <v>151</v>
      </c>
      <c r="B15" s="89"/>
      <c r="C15" s="89"/>
      <c r="D15" s="90"/>
    </row>
    <row r="16" spans="1:9" ht="195">
      <c r="A16" s="42">
        <v>3.1</v>
      </c>
      <c r="B16" s="43" t="s">
        <v>12</v>
      </c>
      <c r="C16" s="44" t="str">
        <f>ข้อมูล!H47</f>
        <v>ไม่มีระดับการควบคุมภายใน/ไม่มีการควบคุมในเรื่องนั้น ๆ</v>
      </c>
      <c r="D16" s="44" t="str">
        <f>ข้อมูล!I47</f>
        <v>1. แนะนำให้กลุ่มเกษตรกรจัดให้มีการควบคุมภายในเรื่องสภาพแวดล้อมการควบคุม
2. แนะนำให้กลุ่มเกษตรกรให้ความสำคัญในเรื่องการควบคุมภายในด้านความซื่อสัตย์และจริยธรรม คณะกรรมการดำเนินการ ฝ่ายจัดการ ผู้ตรวจสอบกิจการ นโยบายและการวางแผน โครงสร้างสหกรณ์ การบริหารทรัพยากรบุคคล สภาพเศรษฐกิจและสภาพแวดล้อมทั่วไป
3. แนะนำให้กลุ่มเกษตรกรประมินตนเองตามแบบ RQ 2-3 ก่อนปิดบัญชีประจำปี</v>
      </c>
    </row>
    <row r="17" spans="1:4" ht="175.5">
      <c r="A17" s="42">
        <v>3.2</v>
      </c>
      <c r="B17" s="43" t="s">
        <v>13</v>
      </c>
      <c r="C17" s="44" t="str">
        <f>ข้อมูล!H52</f>
        <v>ไม่มีระดับการควบคุมภายใน/ไม่มีการควบคุมในเรื่องนั้น ๆ</v>
      </c>
      <c r="D17" s="44" t="str">
        <f>ข้อมูล!I52</f>
        <v>1. แนะนำให้กลุ่มเกษตรกรจัดให้มีการควบคุมภายในเรื่องความเสี่ยงและกิจกรรมควบคุม
2. แนะนำให้กลุ่มเกษตรกรให้ความสำคัญในเรื่องการควบคุมภายในด้านการเงินการบัญชี ด้านธุรกิจ และควบคุมเรื่องเงินลงทุนในหลักทรัพย์ ที่ดินอาคารและอุปกรณ์ เจ้าหนี้เงินกู้ สมาชิก และทุนเรือนหุ้น
3. แนะนำให้กลุ่มเกษตรกรประมินตนเองตามแบบ RQ 2-3 ก่อนปิดบัญชีประจำปี</v>
      </c>
    </row>
    <row r="18" spans="1:4" ht="175.5">
      <c r="A18" s="42">
        <v>3.3</v>
      </c>
      <c r="B18" s="43" t="s">
        <v>14</v>
      </c>
      <c r="C18" s="44" t="str">
        <f>ข้อมูล!H57</f>
        <v>ไม่มีระดับการควบคุมภายใน/ไม่มีการควบคุมในเรื่องนั้น ๆ</v>
      </c>
      <c r="D18" s="44" t="str">
        <f>ข้อมูล!I57</f>
        <v>1. แนะนำให้กลุ่มเกษตรกรจัดให้มีการควบคุมภายในเรื่องระบบข้อมูลสารสนเทศและการสื่อสาร
2. แนะนำให้กลุ่มเกษตรกรให้ความสำคัญในเรื่องการควบคุมภายในด้านข้อมูลข่าวสาร ระบบสารสนเทศ และการป้องกันดูแลรักษาสารสนเทศ
3. แนะนำให้กลุ่มเกษตรกรประมินตนเองตามแบบ RQ 2-3 ก่อนปิดบัญชีประจำปี</v>
      </c>
    </row>
    <row r="19" spans="1:4" ht="234">
      <c r="A19" s="42">
        <v>3.4</v>
      </c>
      <c r="B19" s="43" t="s">
        <v>15</v>
      </c>
      <c r="C19" s="44" t="str">
        <f>ข้อมูล!H62</f>
        <v>ไม่มีระดับการควบคุมภายใน/ไม่มีการควบคุมในเรื่องนั้น ๆ</v>
      </c>
      <c r="D19" s="44" t="str">
        <f>ข้อมูล!I62</f>
        <v>1. แนะนำให้กลุ่มเกษตรกรจัดให้มีการควบคุมภายในเรื่องระบบการติดตามและประเมินผล
2. แนะนำให้กลุ่มเกษตรกรให้ความสำคัญในเรื่องการควบคุมภายในด้านรายงานผลการปฏิบัติงานของผู้ตรวจสอบกิจการ การประชุมคณะกรรมการและการบันทึกรายงานการประชุม การเปรียบเทียบแผนงานและผลงาน/งบประมาณ การแก้ปัญหาตามข้อสังเกตของผู้ตรวจสอบกิจการ/ผู้สอบบัญชี และการติดตามแก้ไขปัญหา
3. แนะนำให้กลุ่มเกษตรกรประมินตนเองตามแบบ RQ 2-3 ก่อนปิดบัญชีประจำปี</v>
      </c>
    </row>
    <row r="20" spans="1:4" ht="58.5">
      <c r="A20" s="42"/>
      <c r="B20" s="43" t="s">
        <v>109</v>
      </c>
      <c r="C20" s="44" t="str">
        <f>ข้อมูล!H67</f>
        <v>ไม่ได้ประเมินแบบภาพรวม</v>
      </c>
      <c r="D20" s="44" t="str">
        <f>ข้อมูล!I67</f>
        <v>-</v>
      </c>
    </row>
    <row r="21" spans="1:4">
      <c r="A21" s="88" t="s">
        <v>16</v>
      </c>
      <c r="B21" s="89"/>
      <c r="C21" s="89"/>
      <c r="D21" s="90"/>
    </row>
    <row r="22" spans="1:4" ht="97.5">
      <c r="A22" s="42">
        <v>4.0999999999999996</v>
      </c>
      <c r="B22" s="43" t="s">
        <v>144</v>
      </c>
      <c r="C22" s="44" t="str">
        <f>ข้อมูล!H73</f>
        <v>ตรวจพบข้อบกพร่อง/ยังไม่เริ่มดำเนินการแก้ไข</v>
      </c>
      <c r="D22" s="44" t="str">
        <f>ข้อมูล!I73</f>
        <v>1. แนะนำให้กลุ่มเกษตรกรดำเนินการแก้ไขข้อบกพร่องโดยเร็ว
2. แนะนำให้กลุ่มเกษตรกรจัดหาผู้รับผิดชอบ
3. เป้าหมายคือต้องไม่มีข้อบกพร่องหรือแก้ไขแล้วเสร็จสมบูรณ์ทุกกรณี</v>
      </c>
    </row>
    <row r="23" spans="1:4" ht="78">
      <c r="A23" s="42">
        <v>4.2</v>
      </c>
      <c r="B23" s="43" t="s">
        <v>145</v>
      </c>
      <c r="C23" s="44" t="str">
        <f>ข้อมูล!H77</f>
        <v>กลุ่มเกษตรกรจัดทำงบการเงินไม่แล้วเสร็จ</v>
      </c>
      <c r="D23" s="44" t="str">
        <f>ข้อมูล!I77</f>
        <v>1. แนะนำให้กลุ่มเกษตรกรบันทึกรายการบัญชีขั้นต้นและบัญชีแยกประเภทให้เป็นปัจจุบัน
2. แนะนำให้กลุ่มเกษตรกรจัดทำงบการเงินประจำปีส่งให้ผู้สอบบัญชีรับตรวจภายใน 30 วัน</v>
      </c>
    </row>
    <row r="24" spans="1:4" ht="78">
      <c r="A24" s="42">
        <v>4.3</v>
      </c>
      <c r="B24" s="43" t="s">
        <v>146</v>
      </c>
      <c r="C24" s="44" t="str">
        <f>ข้อมูล!H81</f>
        <v>กลุ่มเกษตรกรไม่สามารถจัดประชุมใหญ่สามัญประจำปีได้ ภายใน 150 วันตามกฎหมาย</v>
      </c>
      <c r="D24" s="44" t="str">
        <f>ข้อมูล!I81</f>
        <v>แนะนำให้กลุ่มเกษตรกรนำเสนองบการเงินที่ผ่านการตรวจสอบเสนอต่อที่ประชุมใหญ่สามัญประจำปีภายใน 150 วัน</v>
      </c>
    </row>
    <row r="25" spans="1:4" ht="78">
      <c r="A25" s="42">
        <v>4.4000000000000004</v>
      </c>
      <c r="B25" s="43" t="s">
        <v>147</v>
      </c>
      <c r="C25" s="44" t="str">
        <f>ข้อมูล!H86</f>
        <v>ไม่มีการจัดจ้าง ไม่มีการมอบหมาย</v>
      </c>
      <c r="D25" s="44" t="str">
        <f>ข้อมูล!I86</f>
        <v>แนะนำให้กลุ่มเกษตรกรจัดจ้างเจ้าหน้าที่ปฏิบัติงานประจำรับผิดชอบดำเนินงานและธุรกิจของกลุ่มเกษตรกร</v>
      </c>
    </row>
  </sheetData>
  <mergeCells count="7">
    <mergeCell ref="A1:D1"/>
    <mergeCell ref="A2:C2"/>
    <mergeCell ref="A21:D21"/>
    <mergeCell ref="A15:D15"/>
    <mergeCell ref="A8:D8"/>
    <mergeCell ref="A4:D4"/>
    <mergeCell ref="A3:B3"/>
  </mergeCells>
  <pageMargins left="0.70866141732283472" right="0.55118110236220474" top="0.59055118110236227" bottom="0.4724409448818898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แบบประเมิน</vt:lpstr>
      <vt:lpstr>ข้อมูล</vt:lpstr>
      <vt:lpstr>รายงาน</vt:lpstr>
      <vt:lpstr>รายงาน!Print_Titles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itd</dc:creator>
  <cp:lastModifiedBy>itd</cp:lastModifiedBy>
  <cp:lastPrinted>2024-07-03T07:24:49Z</cp:lastPrinted>
  <dcterms:created xsi:type="dcterms:W3CDTF">2024-03-15T06:49:01Z</dcterms:created>
  <dcterms:modified xsi:type="dcterms:W3CDTF">2024-07-03T07:32:48Z</dcterms:modified>
</cp:coreProperties>
</file>